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35" windowHeight="5985" activeTab="0"/>
  </bookViews>
  <sheets>
    <sheet name="Grupo 1" sheetId="1" r:id="rId1"/>
    <sheet name="Grupo 2" sheetId="2" r:id="rId2"/>
    <sheet name="Grupo 3" sheetId="3" r:id="rId3"/>
    <sheet name="Grupo 4" sheetId="4" r:id="rId4"/>
    <sheet name="Análisis" sheetId="5" r:id="rId5"/>
  </sheets>
  <definedNames/>
  <calcPr fullCalcOnLoad="1"/>
</workbook>
</file>

<file path=xl/comments1.xml><?xml version="1.0" encoding="utf-8"?>
<comments xmlns="http://schemas.openxmlformats.org/spreadsheetml/2006/main">
  <authors>
    <author>C?sar Antonio Betancourt Alvarez</author>
    <author>Cesar</author>
  </authors>
  <commentList>
    <comment ref="O10" authorId="0">
      <text>
        <r>
          <rPr>
            <b/>
            <sz val="8"/>
            <rFont val="Tahoma"/>
            <family val="0"/>
          </rPr>
          <t>Faltas por alumno a la fecha</t>
        </r>
        <r>
          <rPr>
            <sz val="8"/>
            <rFont val="Tahoma"/>
            <family val="0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0"/>
          </rPr>
          <t>Promedio de faltas por alumno en el semestre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Promedio de los parciales realizados a la fecha</t>
        </r>
      </text>
    </comment>
    <comment ref="I10" authorId="0">
      <text>
        <r>
          <rPr>
            <b/>
            <sz val="8"/>
            <rFont val="Tahoma"/>
            <family val="0"/>
          </rPr>
          <t>Es el promedio por el  % correspondiente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Son las Tareas, Participaciones, Comportamiento, Actitud, por  % correspondiente</t>
        </r>
        <r>
          <rPr>
            <sz val="8"/>
            <rFont val="Tahoma"/>
            <family val="0"/>
          </rPr>
          <t xml:space="preserve">
 </t>
        </r>
      </text>
    </comment>
    <comment ref="N10" authorId="0">
      <text>
        <r>
          <rPr>
            <b/>
            <sz val="8"/>
            <rFont val="Tahoma"/>
            <family val="0"/>
          </rPr>
          <t>Es la suma de los puntajes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>Es la Calificación del examen final  por el % correspondiente</t>
        </r>
      </text>
    </comment>
    <comment ref="B6" authorId="1">
      <text>
        <r>
          <rPr>
            <b/>
            <sz val="8"/>
            <color indexed="61"/>
            <rFont val="Tahoma"/>
            <family val="2"/>
          </rPr>
          <t>Es el número de calificaciones parciales a la fecha</t>
        </r>
        <r>
          <rPr>
            <sz val="8"/>
            <rFont val="Tahoma"/>
            <family val="0"/>
          </rPr>
          <t xml:space="preserve">
</t>
        </r>
      </text>
    </comment>
    <comment ref="H4" authorId="1">
      <text>
        <r>
          <rPr>
            <b/>
            <sz val="8"/>
            <color indexed="61"/>
            <rFont val="Tahoma"/>
            <family val="2"/>
          </rPr>
          <t>Horario de inicio del curso</t>
        </r>
        <r>
          <rPr>
            <sz val="8"/>
            <rFont val="Tahoma"/>
            <family val="0"/>
          </rPr>
          <t xml:space="preserve">
</t>
        </r>
      </text>
    </comment>
    <comment ref="J4" authorId="1">
      <text>
        <r>
          <rPr>
            <b/>
            <sz val="8"/>
            <color indexed="61"/>
            <rFont val="Tahoma"/>
            <family val="2"/>
          </rPr>
          <t>Días en que se imparte el curso, (L)unes, (M)artes, (M)iércoles, (J)ueves, (V)iernes, (S)ábado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color indexed="61"/>
            <rFont val="Tahoma"/>
            <family val="2"/>
          </rPr>
          <t>Valor en Porcentaje de las calificaciones parciales</t>
        </r>
        <r>
          <rPr>
            <sz val="8"/>
            <rFont val="Tahoma"/>
            <family val="0"/>
          </rPr>
          <t xml:space="preserve">
</t>
        </r>
      </text>
    </comment>
    <comment ref="H7" authorId="1">
      <text>
        <r>
          <rPr>
            <b/>
            <sz val="8"/>
            <color indexed="61"/>
            <rFont val="Tahoma"/>
            <family val="2"/>
          </rPr>
          <t>Valor en porcentaje de las tareas y/o trabajos</t>
        </r>
        <r>
          <rPr>
            <sz val="8"/>
            <rFont val="Tahoma"/>
            <family val="0"/>
          </rPr>
          <t xml:space="preserve">
</t>
        </r>
      </text>
    </comment>
    <comment ref="H8" authorId="1">
      <text>
        <r>
          <rPr>
            <b/>
            <sz val="8"/>
            <color indexed="61"/>
            <rFont val="Tahoma"/>
            <family val="2"/>
          </rPr>
          <t>Valor en Porcntaje de la evaluación final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C?sar Antonio Betancourt Alvarez</author>
  </authors>
  <commentList>
    <comment ref="G10" authorId="0">
      <text>
        <r>
          <rPr>
            <b/>
            <sz val="8"/>
            <rFont val="Tahoma"/>
            <family val="0"/>
          </rPr>
          <t>Promedio de los parciales realizados a la fecha</t>
        </r>
      </text>
    </comment>
    <comment ref="H10" authorId="0">
      <text>
        <r>
          <rPr>
            <b/>
            <sz val="8"/>
            <rFont val="Tahoma"/>
            <family val="0"/>
          </rPr>
          <t>Es el promedio por el  % correspondiente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Son las Tareas, Participaciones, Comportamiento, Actitud, por  % correspondiente</t>
        </r>
        <r>
          <rPr>
            <sz val="8"/>
            <rFont val="Tahoma"/>
            <family val="0"/>
          </rPr>
          <t xml:space="preserve">
 </t>
        </r>
      </text>
    </comment>
    <comment ref="L10" authorId="0">
      <text>
        <r>
          <rPr>
            <b/>
            <sz val="8"/>
            <rFont val="Tahoma"/>
            <family val="0"/>
          </rPr>
          <t>Es la Calificación del examen final  por el % correspondiente</t>
        </r>
      </text>
    </comment>
    <comment ref="M10" authorId="0">
      <text>
        <r>
          <rPr>
            <b/>
            <sz val="8"/>
            <rFont val="Tahoma"/>
            <family val="0"/>
          </rPr>
          <t>Es la suma de los puntajes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Faltas por alumno a la fecha</t>
        </r>
        <r>
          <rPr>
            <sz val="8"/>
            <rFont val="Tahoma"/>
            <family val="0"/>
          </rPr>
          <t xml:space="preserve">
</t>
        </r>
      </text>
    </comment>
    <comment ref="N34" authorId="0">
      <text>
        <r>
          <rPr>
            <b/>
            <sz val="8"/>
            <rFont val="Tahoma"/>
            <family val="0"/>
          </rPr>
          <t>Promedio de faltas por alumno en el semestre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C?sar Antonio Betancourt Alvarez</author>
  </authors>
  <commentList>
    <comment ref="G10" authorId="0">
      <text>
        <r>
          <rPr>
            <b/>
            <sz val="8"/>
            <rFont val="Tahoma"/>
            <family val="0"/>
          </rPr>
          <t>Promedio de los parciales realizados a la fecha</t>
        </r>
      </text>
    </comment>
    <comment ref="H10" authorId="0">
      <text>
        <r>
          <rPr>
            <b/>
            <sz val="8"/>
            <rFont val="Tahoma"/>
            <family val="0"/>
          </rPr>
          <t>Es el promedio por el  % correspondiente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Son las Tareas, Participaciones, Comportamiento, Actitud, por  % correspondiente</t>
        </r>
        <r>
          <rPr>
            <sz val="8"/>
            <rFont val="Tahoma"/>
            <family val="0"/>
          </rPr>
          <t xml:space="preserve">
 </t>
        </r>
      </text>
    </comment>
    <comment ref="L10" authorId="0">
      <text>
        <r>
          <rPr>
            <b/>
            <sz val="8"/>
            <rFont val="Tahoma"/>
            <family val="0"/>
          </rPr>
          <t>Es la Calificación del examen final  por el % correspondiente</t>
        </r>
      </text>
    </comment>
    <comment ref="M10" authorId="0">
      <text>
        <r>
          <rPr>
            <b/>
            <sz val="8"/>
            <rFont val="Tahoma"/>
            <family val="0"/>
          </rPr>
          <t>Es la suma de los puntajes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Faltas por alumno a la fecha</t>
        </r>
        <r>
          <rPr>
            <sz val="8"/>
            <rFont val="Tahoma"/>
            <family val="0"/>
          </rPr>
          <t xml:space="preserve">
</t>
        </r>
      </text>
    </comment>
    <comment ref="N34" authorId="0">
      <text>
        <r>
          <rPr>
            <b/>
            <sz val="8"/>
            <rFont val="Tahoma"/>
            <family val="0"/>
          </rPr>
          <t>Promedio de faltas por alumno en el semestre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C?sar Antonio Betancourt Alvarez</author>
  </authors>
  <commentList>
    <comment ref="G10" authorId="0">
      <text>
        <r>
          <rPr>
            <b/>
            <sz val="8"/>
            <rFont val="Tahoma"/>
            <family val="0"/>
          </rPr>
          <t>Promedio de los parciales realizados a la fecha</t>
        </r>
      </text>
    </comment>
    <comment ref="H10" authorId="0">
      <text>
        <r>
          <rPr>
            <b/>
            <sz val="8"/>
            <rFont val="Tahoma"/>
            <family val="0"/>
          </rPr>
          <t>Es el promedio por el  % correspondiente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Son las Tareas, Participaciones, Comportamiento, Actitud, por  % correspondiente</t>
        </r>
        <r>
          <rPr>
            <sz val="8"/>
            <rFont val="Tahoma"/>
            <family val="0"/>
          </rPr>
          <t xml:space="preserve">
 </t>
        </r>
      </text>
    </comment>
    <comment ref="L10" authorId="0">
      <text>
        <r>
          <rPr>
            <b/>
            <sz val="8"/>
            <rFont val="Tahoma"/>
            <family val="0"/>
          </rPr>
          <t>Es la Calificación del examen final  por el % correspondiente</t>
        </r>
      </text>
    </comment>
    <comment ref="M10" authorId="0">
      <text>
        <r>
          <rPr>
            <b/>
            <sz val="8"/>
            <rFont val="Tahoma"/>
            <family val="0"/>
          </rPr>
          <t>Es la suma de los puntajes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Faltas por alumno a la fecha</t>
        </r>
        <r>
          <rPr>
            <sz val="8"/>
            <rFont val="Tahoma"/>
            <family val="0"/>
          </rPr>
          <t xml:space="preserve">
</t>
        </r>
      </text>
    </comment>
    <comment ref="N34" authorId="0">
      <text>
        <r>
          <rPr>
            <b/>
            <sz val="8"/>
            <rFont val="Tahoma"/>
            <family val="0"/>
          </rPr>
          <t>Promedio de faltas por alumno en el semestre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Cesar Antonio Betancourt Alva</author>
  </authors>
  <commentList>
    <comment ref="B5" authorId="0">
      <text>
        <r>
          <rPr>
            <b/>
            <sz val="8"/>
            <color indexed="60"/>
            <rFont val="Tahoma"/>
            <family val="2"/>
          </rPr>
          <t>Calificación Promedio del Primer Parcial del Grupo</t>
        </r>
      </text>
    </comment>
    <comment ref="C5" authorId="0">
      <text>
        <r>
          <rPr>
            <b/>
            <sz val="8"/>
            <rFont val="Tahoma"/>
            <family val="0"/>
          </rPr>
          <t>Calificación Promedio del Segundo Parcial del Grupo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Calificación Promedio del Tercer Parcial del Grupo</t>
        </r>
      </text>
    </comment>
    <comment ref="E5" authorId="0">
      <text>
        <r>
          <rPr>
            <b/>
            <sz val="8"/>
            <rFont val="Tahoma"/>
            <family val="0"/>
          </rPr>
          <t>Calificación Promedio del Cuarto Parcial del Grupo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Promedio de los parciales del Grupo</t>
        </r>
      </text>
    </comment>
    <comment ref="G5" authorId="0">
      <text>
        <r>
          <rPr>
            <b/>
            <sz val="8"/>
            <rFont val="Tahoma"/>
            <family val="0"/>
          </rPr>
          <t>Promedio del examen Final del Grupo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Promedio de la Calificación Final Del Grupo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Faltas Promedio del Grupo a la Fecha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Resultados Promedio de los grupos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<sst xmlns="http://schemas.openxmlformats.org/spreadsheetml/2006/main" count="260" uniqueCount="77">
  <si>
    <t>Nombre</t>
  </si>
  <si>
    <t>No. Cuenta</t>
  </si>
  <si>
    <t>Parcial 1</t>
  </si>
  <si>
    <t>Parcial 2</t>
  </si>
  <si>
    <t>Parcial 3</t>
  </si>
  <si>
    <t>Promedio</t>
  </si>
  <si>
    <t>Faltas</t>
  </si>
  <si>
    <t>Promedio del Grupo</t>
  </si>
  <si>
    <t>Puntaje</t>
  </si>
  <si>
    <t xml:space="preserve">Tareas </t>
  </si>
  <si>
    <t>Cal. Final</t>
  </si>
  <si>
    <t>Ex.Final</t>
  </si>
  <si>
    <t>Primavera 2002</t>
  </si>
  <si>
    <t>Parcial 4</t>
  </si>
  <si>
    <t>Cal. Mínima de Pase</t>
  </si>
  <si>
    <t>No. De Alumnos</t>
  </si>
  <si>
    <t>Aprobados</t>
  </si>
  <si>
    <t>% Aprobados</t>
  </si>
  <si>
    <t>% Reprobados</t>
  </si>
  <si>
    <t>César Antonio Betancourt Alvarez</t>
  </si>
  <si>
    <t xml:space="preserve">Salón </t>
  </si>
  <si>
    <t>Hora</t>
  </si>
  <si>
    <t>Días</t>
  </si>
  <si>
    <t>% Parciales</t>
  </si>
  <si>
    <t>% Tareas</t>
  </si>
  <si>
    <t>% Ex. Final</t>
  </si>
  <si>
    <t>Parciales a la Fecha</t>
  </si>
  <si>
    <t>Reprobados</t>
  </si>
  <si>
    <t xml:space="preserve"> </t>
  </si>
  <si>
    <t xml:space="preserve"> Nombre Profesor</t>
  </si>
  <si>
    <t>Materias</t>
  </si>
  <si>
    <t>Grupo 3</t>
  </si>
  <si>
    <t>Grupo 4</t>
  </si>
  <si>
    <t>Primer Parcial</t>
  </si>
  <si>
    <t>Tercer Parcial</t>
  </si>
  <si>
    <t>Cuarto Parcial</t>
  </si>
  <si>
    <t xml:space="preserve">Examen Final </t>
  </si>
  <si>
    <t>Segundo Parcial</t>
  </si>
  <si>
    <t>Promedio General</t>
  </si>
  <si>
    <t>Diseñado por:</t>
  </si>
  <si>
    <t>Aula Activa 2 (Kino)</t>
  </si>
  <si>
    <t>7:00 a.m.</t>
  </si>
  <si>
    <t>L,J</t>
  </si>
  <si>
    <t>César Antonio Betancourt A.</t>
  </si>
  <si>
    <t>Alumnos debajo del promedio</t>
  </si>
  <si>
    <t>Alumnos arriba del promedio</t>
  </si>
  <si>
    <t>Síntesis del Análisis de Grupos</t>
  </si>
  <si>
    <t>Grupo 2</t>
  </si>
  <si>
    <t>Parcial 5</t>
  </si>
  <si>
    <t>Primavera 2003</t>
  </si>
  <si>
    <t>AA7</t>
  </si>
  <si>
    <t>M,M,V</t>
  </si>
  <si>
    <t>Alumno2</t>
  </si>
  <si>
    <t>Alumno3</t>
  </si>
  <si>
    <t>Alumno4</t>
  </si>
  <si>
    <t>Alumno5</t>
  </si>
  <si>
    <t>Alumno6</t>
  </si>
  <si>
    <t>Alumno7</t>
  </si>
  <si>
    <t>Alumno8</t>
  </si>
  <si>
    <t>Alumno9</t>
  </si>
  <si>
    <t>Materia XYZ</t>
  </si>
  <si>
    <t>Alumno10</t>
  </si>
  <si>
    <t>Alumno11</t>
  </si>
  <si>
    <t>Alumno12</t>
  </si>
  <si>
    <t>Alumno13</t>
  </si>
  <si>
    <t>Alumno14</t>
  </si>
  <si>
    <t>Alumno15</t>
  </si>
  <si>
    <t>Alumno16</t>
  </si>
  <si>
    <t>Alumno17</t>
  </si>
  <si>
    <t>Alumno18</t>
  </si>
  <si>
    <t>Alumno19</t>
  </si>
  <si>
    <t>Alumno20</t>
  </si>
  <si>
    <t>Alumno21</t>
  </si>
  <si>
    <t>Betasoft</t>
  </si>
  <si>
    <t>www.betasoftmx.com</t>
  </si>
  <si>
    <t>Expandiendo los Límites de la Imaginación</t>
  </si>
  <si>
    <t>pedro picapiedra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</si>
</sst>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b/>
      <sz val="8"/>
      <color indexed="60"/>
      <name val="Tahoma"/>
      <family val="2"/>
    </font>
    <font>
      <b/>
      <sz val="10"/>
      <color indexed="43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4"/>
      <name val="Verdana"/>
      <family val="2"/>
    </font>
    <font>
      <u val="single"/>
      <sz val="14"/>
      <color indexed="12"/>
      <name val="Verdana"/>
      <family val="2"/>
    </font>
    <font>
      <sz val="14"/>
      <name val="Verdana"/>
      <family val="2"/>
    </font>
    <font>
      <b/>
      <sz val="8"/>
      <color indexed="6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"/>
      <family val="0"/>
    </font>
    <font>
      <b/>
      <sz val="8.5"/>
      <color indexed="8"/>
      <name val="Arial"/>
      <family val="0"/>
    </font>
    <font>
      <b/>
      <sz val="19"/>
      <color indexed="8"/>
      <name val="Arial"/>
      <family val="0"/>
    </font>
    <font>
      <sz val="19"/>
      <color indexed="8"/>
      <name val="Arial"/>
      <family val="0"/>
    </font>
    <font>
      <b/>
      <sz val="19.75"/>
      <color indexed="8"/>
      <name val="Arial"/>
      <family val="0"/>
    </font>
    <font>
      <sz val="15.1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.75"/>
      <color indexed="8"/>
      <name val="Arial"/>
      <family val="0"/>
    </font>
    <font>
      <b/>
      <sz val="1"/>
      <color indexed="8"/>
      <name val="Arial"/>
      <family val="0"/>
    </font>
    <font>
      <b/>
      <sz val="1.75"/>
      <color indexed="8"/>
      <name val="Arial"/>
      <family val="0"/>
    </font>
    <font>
      <b/>
      <sz val="2.25"/>
      <color indexed="8"/>
      <name val="Arial"/>
      <family val="0"/>
    </font>
    <font>
      <sz val="1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right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2" fontId="1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2" fontId="9" fillId="35" borderId="0" xfId="0" applyNumberFormat="1" applyFont="1" applyFill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2" fontId="0" fillId="0" borderId="0" xfId="0" applyNumberFormat="1" applyAlignment="1">
      <alignment/>
    </xf>
    <xf numFmtId="0" fontId="1" fillId="34" borderId="19" xfId="0" applyFont="1" applyFill="1" applyBorder="1" applyAlignment="1">
      <alignment/>
    </xf>
    <xf numFmtId="0" fontId="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5" borderId="0" xfId="0" applyFill="1" applyAlignment="1">
      <alignment/>
    </xf>
    <xf numFmtId="2" fontId="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2" fillId="36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2" fontId="15" fillId="0" borderId="17" xfId="0" applyNumberFormat="1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6" fillId="35" borderId="0" xfId="0" applyFont="1" applyFill="1" applyAlignment="1">
      <alignment/>
    </xf>
    <xf numFmtId="0" fontId="17" fillId="35" borderId="0" xfId="45" applyFont="1" applyFill="1" applyAlignment="1" applyProtection="1">
      <alignment/>
      <protection/>
    </xf>
    <xf numFmtId="0" fontId="18" fillId="35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Calificaciones del Grupo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975"/>
          <c:w val="0.79725"/>
          <c:h val="0.695"/>
        </c:manualLayout>
      </c:layout>
      <c:lineChart>
        <c:grouping val="standard"/>
        <c:varyColors val="0"/>
        <c:ser>
          <c:idx val="0"/>
          <c:order val="0"/>
          <c:tx>
            <c:v>Primer Parcial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'Grupo 1'!$B$12:$B$32</c:f>
              <c:strCache/>
            </c:strRef>
          </c:cat>
          <c:val>
            <c:numRef>
              <c:f>'Grupo 1'!$C$12:$C$32</c:f>
              <c:numCache/>
            </c:numRef>
          </c:val>
          <c:smooth val="0"/>
        </c:ser>
        <c:ser>
          <c:idx val="1"/>
          <c:order val="1"/>
          <c:tx>
            <c:v>Segundo Parcial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'Grupo 1'!$B$12:$B$32</c:f>
              <c:strCache/>
            </c:strRef>
          </c:cat>
          <c:val>
            <c:numRef>
              <c:f>'Grupo 1'!$D$12:$D$32</c:f>
              <c:numCache/>
            </c:numRef>
          </c:val>
          <c:smooth val="0"/>
        </c:ser>
        <c:ser>
          <c:idx val="2"/>
          <c:order val="2"/>
          <c:tx>
            <c:v>Tercer Parcial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'Grupo 1'!$B$12:$B$32</c:f>
              <c:strCache/>
            </c:strRef>
          </c:cat>
          <c:val>
            <c:numRef>
              <c:f>'Grupo 1'!$E$12:$E$32</c:f>
              <c:numCache/>
            </c:numRef>
          </c:val>
          <c:smooth val="0"/>
        </c:ser>
        <c:ser>
          <c:idx val="3"/>
          <c:order val="3"/>
          <c:tx>
            <c:v>Cuarto Parcial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'Grupo 1'!$B$12:$B$32</c:f>
              <c:strCache/>
            </c:strRef>
          </c:cat>
          <c:val>
            <c:numRef>
              <c:f>'Grupo 1'!$F$12:$F$32</c:f>
              <c:numCache/>
            </c:numRef>
          </c:val>
          <c:smooth val="0"/>
        </c:ser>
        <c:ser>
          <c:idx val="4"/>
          <c:order val="4"/>
          <c:tx>
            <c:v>Quinto Parcial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'Grupo 1'!$B$12:$B$32</c:f>
              <c:strCache/>
            </c:strRef>
          </c:cat>
          <c:val>
            <c:numRef>
              <c:f>'Grupo 1'!$G$12:$G$32</c:f>
              <c:numCache/>
            </c:numRef>
          </c:val>
          <c:smooth val="0"/>
        </c:ser>
        <c:ser>
          <c:idx val="5"/>
          <c:order val="5"/>
          <c:tx>
            <c:v>Promedio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'Grupo 1'!$B$12:$B$32</c:f>
              <c:strCache/>
            </c:strRef>
          </c:cat>
          <c:val>
            <c:numRef>
              <c:f>'Grupo 1'!$H$12:$H$32</c:f>
              <c:numCache/>
            </c:numRef>
          </c:val>
          <c:smooth val="0"/>
        </c:ser>
        <c:marker val="1"/>
        <c:axId val="26462813"/>
        <c:axId val="8472250"/>
      </c:lineChart>
      <c:catAx>
        <c:axId val="2646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Alumno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72250"/>
        <c:crosses val="autoZero"/>
        <c:auto val="1"/>
        <c:lblOffset val="100"/>
        <c:tickLblSkip val="1"/>
        <c:noMultiLvlLbl val="0"/>
      </c:catAx>
      <c:valAx>
        <c:axId val="84722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Caificación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281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389"/>
          <c:w val="0.1525"/>
          <c:h val="0.6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Comportamiento del Grupo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565"/>
          <c:h val="0.7"/>
        </c:manualLayout>
      </c:layout>
      <c:lineChart>
        <c:grouping val="standard"/>
        <c:varyColors val="0"/>
        <c:ser>
          <c:idx val="0"/>
          <c:order val="0"/>
          <c:tx>
            <c:v>Primer Parcial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'Grupo 2'!$B$12:$B$32</c:f>
              <c:strCache/>
            </c:strRef>
          </c:cat>
          <c:val>
            <c:numRef>
              <c:f>'Grupo 2'!$C$12:$C$32</c:f>
              <c:numCache/>
            </c:numRef>
          </c:val>
          <c:smooth val="0"/>
        </c:ser>
        <c:ser>
          <c:idx val="1"/>
          <c:order val="1"/>
          <c:tx>
            <c:v>Segundo Parcial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'Grupo 2'!$B$12:$B$32</c:f>
              <c:strCache/>
            </c:strRef>
          </c:cat>
          <c:val>
            <c:numRef>
              <c:f>'Grupo 2'!$D$12:$D$32</c:f>
              <c:numCache/>
            </c:numRef>
          </c:val>
          <c:smooth val="0"/>
        </c:ser>
        <c:ser>
          <c:idx val="2"/>
          <c:order val="2"/>
          <c:tx>
            <c:v>Tercer Parcial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'Grupo 2'!$B$12:$B$32</c:f>
              <c:strCache/>
            </c:strRef>
          </c:cat>
          <c:val>
            <c:numRef>
              <c:f>'Grupo 2'!$E$12:$E$32</c:f>
              <c:numCache/>
            </c:numRef>
          </c:val>
          <c:smooth val="0"/>
        </c:ser>
        <c:ser>
          <c:idx val="3"/>
          <c:order val="3"/>
          <c:tx>
            <c:v>Cuarto Parcial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'Grupo 2'!$B$12:$B$32</c:f>
              <c:strCache/>
            </c:strRef>
          </c:cat>
          <c:val>
            <c:numRef>
              <c:f>'Grupo 2'!$F$12:$F$32</c:f>
              <c:numCache/>
            </c:numRef>
          </c:val>
          <c:smooth val="0"/>
        </c:ser>
        <c:ser>
          <c:idx val="4"/>
          <c:order val="4"/>
          <c:tx>
            <c:v>Promedio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'Grupo 2'!$B$12:$B$32</c:f>
              <c:strCache/>
            </c:strRef>
          </c:cat>
          <c:val>
            <c:numRef>
              <c:f>'Grupo 2'!$G$12:$G$32</c:f>
              <c:numCache/>
            </c:numRef>
          </c:val>
          <c:smooth val="0"/>
        </c:ser>
        <c:marker val="1"/>
        <c:axId val="43030387"/>
        <c:axId val="22524120"/>
      </c:lineChart>
      <c:catAx>
        <c:axId val="4303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Alumnos</a:t>
                </a:r>
              </a:p>
            </c:rich>
          </c:tx>
          <c:layout>
            <c:manualLayout>
              <c:xMode val="factor"/>
              <c:yMode val="factor"/>
              <c:x val="-0.03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120"/>
        <c:crosses val="autoZero"/>
        <c:auto val="1"/>
        <c:lblOffset val="100"/>
        <c:tickLblSkip val="1"/>
        <c:noMultiLvlLbl val="0"/>
      </c:catAx>
      <c:valAx>
        <c:axId val="225241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Calificaciones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0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31075"/>
          <c:w val="0.1057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Calificaciones del Grupo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 Parcial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'Grupo 1'!$B$12:$B$32</c:f>
              <c:strCache>
                <c:ptCount val="21"/>
                <c:pt idx="0">
                  <c:v>12345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'Grupo 1'!$C$12:$C$32</c:f>
              <c:numCache>
                <c:ptCount val="21"/>
                <c:pt idx="0">
                  <c:v>4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97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70</c:v>
                </c:pt>
                <c:pt idx="17">
                  <c:v>50</c:v>
                </c:pt>
                <c:pt idx="18">
                  <c:v>100</c:v>
                </c:pt>
                <c:pt idx="19">
                  <c:v>90</c:v>
                </c:pt>
                <c:pt idx="20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v>2 Parcial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'Grupo 1'!$B$12:$B$32</c:f>
              <c:strCache>
                <c:ptCount val="21"/>
                <c:pt idx="0">
                  <c:v>12345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'Grupo 1'!$D$12:$D$32</c:f>
              <c:numCache>
                <c:ptCount val="21"/>
                <c:pt idx="0">
                  <c:v>4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97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70</c:v>
                </c:pt>
                <c:pt idx="16">
                  <c:v>70</c:v>
                </c:pt>
                <c:pt idx="17">
                  <c:v>90</c:v>
                </c:pt>
                <c:pt idx="18">
                  <c:v>95</c:v>
                </c:pt>
                <c:pt idx="19">
                  <c:v>90</c:v>
                </c:pt>
                <c:pt idx="20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v>3 Parcial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'Grupo 1'!$B$12:$B$32</c:f>
              <c:strCache>
                <c:ptCount val="21"/>
                <c:pt idx="0">
                  <c:v>12345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'Grupo 1'!$E$12:$E$32</c:f>
              <c:numCache>
                <c:ptCount val="2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4 Parcial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'Grupo 1'!$B$12:$B$32</c:f>
              <c:strCache>
                <c:ptCount val="21"/>
                <c:pt idx="0">
                  <c:v>12345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'Grupo 1'!$F$12:$F$32</c:f>
              <c:numCache>
                <c:ptCount val="2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Promedio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'Grupo 1'!$B$12:$B$32</c:f>
              <c:strCache>
                <c:ptCount val="21"/>
                <c:pt idx="0">
                  <c:v>12345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'Grupo 1'!$H$12:$H$32</c:f>
              <c:numCache>
                <c:ptCount val="21"/>
                <c:pt idx="0">
                  <c:v>8.5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97</c:v>
                </c:pt>
                <c:pt idx="10">
                  <c:v>83.5</c:v>
                </c:pt>
                <c:pt idx="11">
                  <c:v>83.5</c:v>
                </c:pt>
                <c:pt idx="12">
                  <c:v>83.5</c:v>
                </c:pt>
                <c:pt idx="13">
                  <c:v>83.5</c:v>
                </c:pt>
                <c:pt idx="14">
                  <c:v>83.5</c:v>
                </c:pt>
                <c:pt idx="15">
                  <c:v>78.5</c:v>
                </c:pt>
                <c:pt idx="16">
                  <c:v>70</c:v>
                </c:pt>
                <c:pt idx="17">
                  <c:v>70</c:v>
                </c:pt>
                <c:pt idx="18">
                  <c:v>97.5</c:v>
                </c:pt>
                <c:pt idx="19">
                  <c:v>90</c:v>
                </c:pt>
                <c:pt idx="20">
                  <c:v>97.5</c:v>
                </c:pt>
              </c:numCache>
            </c:numRef>
          </c:val>
          <c:smooth val="0"/>
        </c:ser>
        <c:marker val="1"/>
        <c:axId val="24378105"/>
        <c:axId val="48479910"/>
      </c:lineChart>
      <c:catAx>
        <c:axId val="24378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9910"/>
        <c:crosses val="autoZero"/>
        <c:auto val="1"/>
        <c:lblOffset val="100"/>
        <c:tickLblSkip val="21"/>
        <c:noMultiLvlLbl val="0"/>
      </c:catAx>
      <c:valAx>
        <c:axId val="484799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Caificación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810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Comportamiento del grupo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785"/>
          <c:w val="0.8625"/>
          <c:h val="0.7"/>
        </c:manualLayout>
      </c:layout>
      <c:lineChart>
        <c:grouping val="standard"/>
        <c:varyColors val="0"/>
        <c:ser>
          <c:idx val="0"/>
          <c:order val="0"/>
          <c:tx>
            <c:v>Primer Parcial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'Grupo 3'!$B$12:$B$32</c:f>
              <c:strCache/>
            </c:strRef>
          </c:cat>
          <c:val>
            <c:numRef>
              <c:f>'Grupo 3'!$C$12:$C$32</c:f>
              <c:numCache/>
            </c:numRef>
          </c:val>
          <c:smooth val="0"/>
        </c:ser>
        <c:ser>
          <c:idx val="1"/>
          <c:order val="1"/>
          <c:tx>
            <c:v>Segundo Parcial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'Grupo 3'!$B$12:$B$32</c:f>
              <c:strCache/>
            </c:strRef>
          </c:cat>
          <c:val>
            <c:numRef>
              <c:f>'Grupo 3'!$D$12:$D$32</c:f>
              <c:numCache/>
            </c:numRef>
          </c:val>
          <c:smooth val="0"/>
        </c:ser>
        <c:ser>
          <c:idx val="2"/>
          <c:order val="2"/>
          <c:tx>
            <c:v>Tercer Parcial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'Grupo 3'!$B$12:$B$32</c:f>
              <c:strCache/>
            </c:strRef>
          </c:cat>
          <c:val>
            <c:numRef>
              <c:f>'Grupo 3'!$E$12:$E$32</c:f>
              <c:numCache/>
            </c:numRef>
          </c:val>
          <c:smooth val="0"/>
        </c:ser>
        <c:ser>
          <c:idx val="3"/>
          <c:order val="3"/>
          <c:tx>
            <c:v>Cuarto Parcial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'Grupo 3'!$B$12:$B$32</c:f>
              <c:strCache/>
            </c:strRef>
          </c:cat>
          <c:val>
            <c:numRef>
              <c:f>'Grupo 3'!$F$12:$F$32</c:f>
              <c:numCache/>
            </c:numRef>
          </c:val>
          <c:smooth val="0"/>
        </c:ser>
        <c:ser>
          <c:idx val="4"/>
          <c:order val="4"/>
          <c:tx>
            <c:v>Promedio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'Grupo 3'!$B$12:$B$32</c:f>
              <c:strCache/>
            </c:strRef>
          </c:cat>
          <c:val>
            <c:numRef>
              <c:f>'Grupo 3'!$G$12:$G$32</c:f>
              <c:numCache/>
            </c:numRef>
          </c:val>
          <c:smooth val="0"/>
        </c:ser>
        <c:marker val="1"/>
        <c:axId val="26259055"/>
        <c:axId val="5823396"/>
      </c:lineChart>
      <c:catAx>
        <c:axId val="2625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Alumnos</a:t>
                </a:r>
              </a:p>
            </c:rich>
          </c:tx>
          <c:layout>
            <c:manualLayout>
              <c:xMode val="factor"/>
              <c:yMode val="factor"/>
              <c:x val="-0.03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96"/>
        <c:crosses val="autoZero"/>
        <c:auto val="1"/>
        <c:lblOffset val="100"/>
        <c:tickLblSkip val="1"/>
        <c:noMultiLvlLbl val="0"/>
      </c:catAx>
      <c:valAx>
        <c:axId val="58233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Calificación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59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1075"/>
          <c:w val="0.101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Calificaciones del Grupo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 Parcial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'Grupo 1'!$B$12:$B$32</c:f>
              <c:strCache>
                <c:ptCount val="21"/>
                <c:pt idx="0">
                  <c:v>12345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'Grupo 1'!$C$12:$C$32</c:f>
              <c:numCache>
                <c:ptCount val="21"/>
                <c:pt idx="0">
                  <c:v>4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97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70</c:v>
                </c:pt>
                <c:pt idx="17">
                  <c:v>50</c:v>
                </c:pt>
                <c:pt idx="18">
                  <c:v>100</c:v>
                </c:pt>
                <c:pt idx="19">
                  <c:v>90</c:v>
                </c:pt>
                <c:pt idx="20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v>2 Parcial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'Grupo 1'!$B$12:$B$32</c:f>
              <c:strCache>
                <c:ptCount val="21"/>
                <c:pt idx="0">
                  <c:v>12345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'Grupo 1'!$D$12:$D$32</c:f>
              <c:numCache>
                <c:ptCount val="21"/>
                <c:pt idx="0">
                  <c:v>4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97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70</c:v>
                </c:pt>
                <c:pt idx="16">
                  <c:v>70</c:v>
                </c:pt>
                <c:pt idx="17">
                  <c:v>90</c:v>
                </c:pt>
                <c:pt idx="18">
                  <c:v>95</c:v>
                </c:pt>
                <c:pt idx="19">
                  <c:v>90</c:v>
                </c:pt>
                <c:pt idx="20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v>3 Parcial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'Grupo 1'!$B$12:$B$32</c:f>
              <c:strCache>
                <c:ptCount val="21"/>
                <c:pt idx="0">
                  <c:v>12345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'Grupo 1'!$E$12:$E$32</c:f>
              <c:numCache>
                <c:ptCount val="2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4 Parcial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'Grupo 1'!$B$12:$B$32</c:f>
              <c:strCache>
                <c:ptCount val="21"/>
                <c:pt idx="0">
                  <c:v>12345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'Grupo 1'!$F$12:$F$32</c:f>
              <c:numCache>
                <c:ptCount val="2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Promedio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'Grupo 1'!$B$12:$B$32</c:f>
              <c:strCache>
                <c:ptCount val="21"/>
                <c:pt idx="0">
                  <c:v>12345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'Grupo 1'!$H$12:$H$32</c:f>
              <c:numCache>
                <c:ptCount val="21"/>
                <c:pt idx="0">
                  <c:v>8.5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97</c:v>
                </c:pt>
                <c:pt idx="10">
                  <c:v>83.5</c:v>
                </c:pt>
                <c:pt idx="11">
                  <c:v>83.5</c:v>
                </c:pt>
                <c:pt idx="12">
                  <c:v>83.5</c:v>
                </c:pt>
                <c:pt idx="13">
                  <c:v>83.5</c:v>
                </c:pt>
                <c:pt idx="14">
                  <c:v>83.5</c:v>
                </c:pt>
                <c:pt idx="15">
                  <c:v>78.5</c:v>
                </c:pt>
                <c:pt idx="16">
                  <c:v>70</c:v>
                </c:pt>
                <c:pt idx="17">
                  <c:v>70</c:v>
                </c:pt>
                <c:pt idx="18">
                  <c:v>97.5</c:v>
                </c:pt>
                <c:pt idx="19">
                  <c:v>90</c:v>
                </c:pt>
                <c:pt idx="20">
                  <c:v>97.5</c:v>
                </c:pt>
              </c:numCache>
            </c:numRef>
          </c:val>
          <c:smooth val="0"/>
        </c:ser>
        <c:marker val="1"/>
        <c:axId val="8595285"/>
        <c:axId val="44629842"/>
      </c:lineChart>
      <c:catAx>
        <c:axId val="859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9842"/>
        <c:crosses val="autoZero"/>
        <c:auto val="1"/>
        <c:lblOffset val="100"/>
        <c:tickLblSkip val="21"/>
        <c:noMultiLvlLbl val="0"/>
      </c:catAx>
      <c:valAx>
        <c:axId val="446298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Caificación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528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Comportamiento del Grupo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85"/>
          <c:w val="0.85875"/>
          <c:h val="0.7"/>
        </c:manualLayout>
      </c:layout>
      <c:lineChart>
        <c:grouping val="standard"/>
        <c:varyColors val="0"/>
        <c:ser>
          <c:idx val="0"/>
          <c:order val="0"/>
          <c:tx>
            <c:v>Primer Parcial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'Grupo 4'!$B$12:$B$32</c:f>
              <c:strCache/>
            </c:strRef>
          </c:cat>
          <c:val>
            <c:numRef>
              <c:f>'Grupo 4'!$C$12:$C$32</c:f>
              <c:numCache/>
            </c:numRef>
          </c:val>
          <c:smooth val="0"/>
        </c:ser>
        <c:ser>
          <c:idx val="1"/>
          <c:order val="1"/>
          <c:tx>
            <c:v>Segundo Parcial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'Grupo 4'!$B$12:$B$32</c:f>
              <c:strCache/>
            </c:strRef>
          </c:cat>
          <c:val>
            <c:numRef>
              <c:f>'Grupo 4'!$D$12:$D$32</c:f>
              <c:numCache/>
            </c:numRef>
          </c:val>
          <c:smooth val="0"/>
        </c:ser>
        <c:ser>
          <c:idx val="2"/>
          <c:order val="2"/>
          <c:tx>
            <c:v>Tercer Parcial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'Grupo 4'!$B$12:$B$32</c:f>
              <c:strCache/>
            </c:strRef>
          </c:cat>
          <c:val>
            <c:numRef>
              <c:f>'Grupo 4'!$E$12:$E$32</c:f>
              <c:numCache/>
            </c:numRef>
          </c:val>
          <c:smooth val="0"/>
        </c:ser>
        <c:ser>
          <c:idx val="3"/>
          <c:order val="3"/>
          <c:tx>
            <c:v>Cuarto Parcial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'Grupo 4'!$B$12:$B$32</c:f>
              <c:strCache/>
            </c:strRef>
          </c:cat>
          <c:val>
            <c:numRef>
              <c:f>'Grupo 4'!$F$12:$F$32</c:f>
              <c:numCache/>
            </c:numRef>
          </c:val>
          <c:smooth val="0"/>
        </c:ser>
        <c:ser>
          <c:idx val="4"/>
          <c:order val="4"/>
          <c:tx>
            <c:v>Promedio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'Grupo 4'!$B$12:$B$32</c:f>
              <c:strCache/>
            </c:strRef>
          </c:cat>
          <c:val>
            <c:numRef>
              <c:f>'Grupo 4'!$G$12:$G$32</c:f>
              <c:numCache/>
            </c:numRef>
          </c:val>
          <c:smooth val="0"/>
        </c:ser>
        <c:marker val="1"/>
        <c:axId val="43317035"/>
        <c:axId val="26250544"/>
      </c:lineChart>
      <c:catAx>
        <c:axId val="43317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Alumnos</a:t>
                </a:r>
              </a:p>
            </c:rich>
          </c:tx>
          <c:layout>
            <c:manualLayout>
              <c:xMode val="factor"/>
              <c:yMode val="factor"/>
              <c:x val="-0.03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50544"/>
        <c:crosses val="autoZero"/>
        <c:auto val="1"/>
        <c:lblOffset val="100"/>
        <c:tickLblSkip val="1"/>
        <c:noMultiLvlLbl val="0"/>
      </c:catAx>
      <c:valAx>
        <c:axId val="262505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Calificación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17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31075"/>
          <c:w val="0.104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Promedios por Grupo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"/>
          <c:y val="0.157"/>
          <c:w val="0.7952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v>Promedios de Grupo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(Análisis!$A$7:$A$10,Análisis!$A$12)</c:f>
              <c:strCache/>
            </c:strRef>
          </c:cat>
          <c:val>
            <c:numRef>
              <c:f>(Análisis!$F$7:$F$10,Análisis!$F$12)</c:f>
              <c:numCache/>
            </c:numRef>
          </c:val>
        </c:ser>
        <c:axId val="5712753"/>
        <c:axId val="7156926"/>
      </c:barChart>
      <c:catAx>
        <c:axId val="5712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</a:t>
                </a:r>
              </a:p>
            </c:rich>
          </c:tx>
          <c:layout>
            <c:manualLayout>
              <c:xMode val="factor"/>
              <c:yMode val="factor"/>
              <c:x val="-0.05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56926"/>
        <c:crosses val="autoZero"/>
        <c:auto val="1"/>
        <c:lblOffset val="100"/>
        <c:tickLblSkip val="1"/>
        <c:noMultiLvlLbl val="0"/>
      </c:catAx>
      <c:valAx>
        <c:axId val="715692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Calificación Promedio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405"/>
          <c:y val="0.15725"/>
          <c:w val="0.79675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v>Faltas por Grupo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(Análisis!$A$7:$A$10,Análisis!$A$12)</c:f>
              <c:strCache/>
            </c:strRef>
          </c:cat>
          <c:val>
            <c:numRef>
              <c:f>(Análisis!$I$7:$I$10,Análisis!$I$12)</c:f>
              <c:numCache/>
            </c:numRef>
          </c:val>
        </c:ser>
        <c:axId val="25931175"/>
        <c:axId val="1560956"/>
      </c:barChart>
      <c:catAx>
        <c:axId val="2593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Materias</a:t>
                </a:r>
              </a:p>
            </c:rich>
          </c:tx>
          <c:layout>
            <c:manualLayout>
              <c:xMode val="factor"/>
              <c:yMode val="factor"/>
              <c:x val="-0.05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956"/>
        <c:crosses val="autoZero"/>
        <c:auto val="1"/>
        <c:lblOffset val="100"/>
        <c:tickLblSkip val="1"/>
        <c:noMultiLvlLbl val="0"/>
      </c:catAx>
      <c:valAx>
        <c:axId val="15609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Faltas 
Promedio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9525</xdr:rowOff>
    </xdr:from>
    <xdr:to>
      <xdr:col>14</xdr:col>
      <xdr:colOff>704850</xdr:colOff>
      <xdr:row>61</xdr:row>
      <xdr:rowOff>95250</xdr:rowOff>
    </xdr:to>
    <xdr:graphicFrame>
      <xdr:nvGraphicFramePr>
        <xdr:cNvPr id="1" name="Chart 3"/>
        <xdr:cNvGraphicFramePr/>
      </xdr:nvGraphicFramePr>
      <xdr:xfrm>
        <a:off x="38100" y="7153275"/>
        <a:ext cx="128206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40</xdr:row>
      <xdr:rowOff>28575</xdr:rowOff>
    </xdr:from>
    <xdr:to>
      <xdr:col>13</xdr:col>
      <xdr:colOff>714375</xdr:colOff>
      <xdr:row>57</xdr:row>
      <xdr:rowOff>28575</xdr:rowOff>
    </xdr:to>
    <xdr:graphicFrame>
      <xdr:nvGraphicFramePr>
        <xdr:cNvPr id="1" name="Chart 10"/>
        <xdr:cNvGraphicFramePr/>
      </xdr:nvGraphicFramePr>
      <xdr:xfrm>
        <a:off x="104775" y="6686550"/>
        <a:ext cx="122491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0</xdr:col>
      <xdr:colOff>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0" y="6648450"/>
        <a:ext cx="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39</xdr:row>
      <xdr:rowOff>66675</xdr:rowOff>
    </xdr:from>
    <xdr:to>
      <xdr:col>13</xdr:col>
      <xdr:colOff>742950</xdr:colOff>
      <xdr:row>56</xdr:row>
      <xdr:rowOff>66675</xdr:rowOff>
    </xdr:to>
    <xdr:graphicFrame>
      <xdr:nvGraphicFramePr>
        <xdr:cNvPr id="2" name="Chart 16"/>
        <xdr:cNvGraphicFramePr/>
      </xdr:nvGraphicFramePr>
      <xdr:xfrm>
        <a:off x="57150" y="6562725"/>
        <a:ext cx="127635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0</xdr:col>
      <xdr:colOff>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0" y="6648450"/>
        <a:ext cx="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39</xdr:row>
      <xdr:rowOff>38100</xdr:rowOff>
    </xdr:from>
    <xdr:to>
      <xdr:col>13</xdr:col>
      <xdr:colOff>733425</xdr:colOff>
      <xdr:row>56</xdr:row>
      <xdr:rowOff>38100</xdr:rowOff>
    </xdr:to>
    <xdr:graphicFrame>
      <xdr:nvGraphicFramePr>
        <xdr:cNvPr id="2" name="Chart 16"/>
        <xdr:cNvGraphicFramePr/>
      </xdr:nvGraphicFramePr>
      <xdr:xfrm>
        <a:off x="66675" y="6534150"/>
        <a:ext cx="124301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0</xdr:rowOff>
    </xdr:from>
    <xdr:to>
      <xdr:col>7</xdr:col>
      <xdr:colOff>628650</xdr:colOff>
      <xdr:row>30</xdr:row>
      <xdr:rowOff>0</xdr:rowOff>
    </xdr:to>
    <xdr:graphicFrame>
      <xdr:nvGraphicFramePr>
        <xdr:cNvPr id="1" name="Chart 9"/>
        <xdr:cNvGraphicFramePr/>
      </xdr:nvGraphicFramePr>
      <xdr:xfrm>
        <a:off x="2047875" y="2381250"/>
        <a:ext cx="63436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30</xdr:row>
      <xdr:rowOff>95250</xdr:rowOff>
    </xdr:from>
    <xdr:to>
      <xdr:col>7</xdr:col>
      <xdr:colOff>638175</xdr:colOff>
      <xdr:row>47</xdr:row>
      <xdr:rowOff>95250</xdr:rowOff>
    </xdr:to>
    <xdr:graphicFrame>
      <xdr:nvGraphicFramePr>
        <xdr:cNvPr id="2" name="Chart 11"/>
        <xdr:cNvGraphicFramePr/>
      </xdr:nvGraphicFramePr>
      <xdr:xfrm>
        <a:off x="2066925" y="5229225"/>
        <a:ext cx="63341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asoftmx.com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P75"/>
  <sheetViews>
    <sheetView tabSelected="1" zoomScalePageLayoutView="0" workbookViewId="0" topLeftCell="A58">
      <pane xSplit="1" topLeftCell="D1" activePane="topRight" state="frozen"/>
      <selection pane="topLeft" activeCell="A3" sqref="A3"/>
      <selection pane="topRight" activeCell="I70" sqref="I70"/>
    </sheetView>
  </sheetViews>
  <sheetFormatPr defaultColWidth="11.421875" defaultRowHeight="12.75"/>
  <cols>
    <col min="1" max="1" width="30.7109375" style="0" customWidth="1"/>
    <col min="2" max="2" width="13.00390625" style="5" customWidth="1"/>
    <col min="8" max="9" width="11.7109375" style="0" customWidth="1"/>
    <col min="11" max="13" width="11.7109375" style="0" customWidth="1"/>
  </cols>
  <sheetData>
    <row r="1" spans="1:10" ht="18">
      <c r="A1" s="2" t="s">
        <v>60</v>
      </c>
      <c r="B1" s="4"/>
      <c r="C1" s="2" t="s">
        <v>49</v>
      </c>
      <c r="D1" s="3"/>
      <c r="E1" s="15"/>
      <c r="F1" s="25" t="s">
        <v>19</v>
      </c>
      <c r="G1" s="25"/>
      <c r="H1" s="25"/>
      <c r="I1" s="25"/>
      <c r="J1" s="3"/>
    </row>
    <row r="2" spans="1:5" s="19" customFormat="1" ht="12.75">
      <c r="A2" s="16"/>
      <c r="B2" s="17"/>
      <c r="C2" s="16"/>
      <c r="D2" s="18"/>
      <c r="E2" s="18"/>
    </row>
    <row r="3" spans="1:10" s="19" customFormat="1" ht="12.75">
      <c r="A3" s="20" t="s">
        <v>14</v>
      </c>
      <c r="B3" s="21">
        <v>70</v>
      </c>
      <c r="C3" s="16"/>
      <c r="D3" s="18"/>
      <c r="E3" s="18"/>
      <c r="F3" s="20" t="s">
        <v>20</v>
      </c>
      <c r="G3" s="20"/>
      <c r="H3" s="48" t="s">
        <v>50</v>
      </c>
      <c r="I3" s="20"/>
      <c r="J3" s="20"/>
    </row>
    <row r="4" spans="1:10" ht="12.75">
      <c r="A4" s="20" t="s">
        <v>15</v>
      </c>
      <c r="B4" s="21">
        <f>COUNT(H12:H32)</f>
        <v>21</v>
      </c>
      <c r="F4" s="20" t="s">
        <v>21</v>
      </c>
      <c r="G4" s="20"/>
      <c r="H4" s="48" t="s">
        <v>41</v>
      </c>
      <c r="I4" s="20" t="s">
        <v>22</v>
      </c>
      <c r="J4" s="48" t="s">
        <v>51</v>
      </c>
    </row>
    <row r="5" spans="1:10" ht="12.75">
      <c r="A5" s="20"/>
      <c r="B5" s="21"/>
      <c r="F5" s="20"/>
      <c r="G5" s="20"/>
      <c r="H5" s="20"/>
      <c r="I5" s="20"/>
      <c r="J5" s="20"/>
    </row>
    <row r="6" spans="1:10" ht="12.75">
      <c r="A6" s="20" t="s">
        <v>26</v>
      </c>
      <c r="B6" s="47">
        <v>2</v>
      </c>
      <c r="F6" s="20" t="s">
        <v>23</v>
      </c>
      <c r="G6" s="20"/>
      <c r="H6" s="48">
        <v>50</v>
      </c>
      <c r="I6" s="20"/>
      <c r="J6" s="20"/>
    </row>
    <row r="7" spans="1:10" ht="12.75">
      <c r="A7" s="20"/>
      <c r="B7" s="21"/>
      <c r="F7" s="20" t="s">
        <v>24</v>
      </c>
      <c r="G7" s="20"/>
      <c r="H7" s="48">
        <v>20</v>
      </c>
      <c r="I7" s="20"/>
      <c r="J7" s="20"/>
    </row>
    <row r="8" spans="1:10" ht="12.75">
      <c r="A8" s="20"/>
      <c r="B8" s="21"/>
      <c r="F8" s="20" t="s">
        <v>25</v>
      </c>
      <c r="G8" s="20"/>
      <c r="H8" s="48">
        <v>30</v>
      </c>
      <c r="I8" s="20"/>
      <c r="J8" s="20"/>
    </row>
    <row r="9" ht="13.5" thickBot="1">
      <c r="I9" s="14"/>
    </row>
    <row r="10" spans="1:15" ht="17.25" thickBot="1" thickTop="1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13</v>
      </c>
      <c r="G10" s="10" t="s">
        <v>48</v>
      </c>
      <c r="H10" s="10" t="s">
        <v>5</v>
      </c>
      <c r="I10" s="10" t="s">
        <v>8</v>
      </c>
      <c r="J10" s="10" t="s">
        <v>9</v>
      </c>
      <c r="K10" s="10" t="s">
        <v>8</v>
      </c>
      <c r="L10" s="10" t="s">
        <v>11</v>
      </c>
      <c r="M10" s="10" t="s">
        <v>8</v>
      </c>
      <c r="N10" s="10" t="s">
        <v>10</v>
      </c>
      <c r="O10" s="10" t="s">
        <v>6</v>
      </c>
    </row>
    <row r="11" ht="14.25" thickBot="1" thickTop="1"/>
    <row r="12" spans="1:16" ht="13.5" thickTop="1">
      <c r="A12" s="29" t="s">
        <v>76</v>
      </c>
      <c r="B12" s="30">
        <v>12345</v>
      </c>
      <c r="C12" s="31">
        <v>4</v>
      </c>
      <c r="D12" s="53">
        <v>4</v>
      </c>
      <c r="E12" s="31">
        <v>4</v>
      </c>
      <c r="F12" s="31">
        <v>4</v>
      </c>
      <c r="G12" s="31">
        <v>1</v>
      </c>
      <c r="H12" s="31">
        <f aca="true" t="shared" si="0" ref="H12:H32">(C12+D12+E12+F12+G12)/$B$6</f>
        <v>8.5</v>
      </c>
      <c r="I12" s="31">
        <f>H12*($H$6/100)</f>
        <v>4.25</v>
      </c>
      <c r="J12" s="53">
        <v>1</v>
      </c>
      <c r="K12" s="31">
        <f>J12*($H$7/100)</f>
        <v>0.2</v>
      </c>
      <c r="L12" s="31">
        <v>4</v>
      </c>
      <c r="M12" s="31">
        <f>L12*($H$8/100)</f>
        <v>1.2</v>
      </c>
      <c r="N12" s="31">
        <v>0</v>
      </c>
      <c r="O12" s="54">
        <v>5</v>
      </c>
      <c r="P12" t="s">
        <v>28</v>
      </c>
    </row>
    <row r="13" spans="1:15" ht="12.75">
      <c r="A13" s="33" t="s">
        <v>52</v>
      </c>
      <c r="B13" s="27"/>
      <c r="C13" s="55">
        <v>87</v>
      </c>
      <c r="D13" s="55">
        <v>85</v>
      </c>
      <c r="E13" s="28">
        <v>0</v>
      </c>
      <c r="F13" s="28">
        <v>0</v>
      </c>
      <c r="G13" s="28">
        <v>0</v>
      </c>
      <c r="H13" s="28">
        <f t="shared" si="0"/>
        <v>86</v>
      </c>
      <c r="I13" s="28">
        <f aca="true" t="shared" si="1" ref="I13:I28">H13*($H$6/100)</f>
        <v>43</v>
      </c>
      <c r="J13" s="55">
        <v>83</v>
      </c>
      <c r="K13" s="28">
        <f aca="true" t="shared" si="2" ref="K13:K28">J13*($H$7/100)</f>
        <v>16.6</v>
      </c>
      <c r="L13" s="28">
        <v>0</v>
      </c>
      <c r="M13" s="28">
        <f aca="true" t="shared" si="3" ref="M13:M28">L13*($H$8/100)</f>
        <v>0</v>
      </c>
      <c r="N13" s="28">
        <v>0</v>
      </c>
      <c r="O13" s="56">
        <v>0</v>
      </c>
    </row>
    <row r="14" spans="1:15" ht="12.75">
      <c r="A14" s="33" t="s">
        <v>53</v>
      </c>
      <c r="B14" s="27"/>
      <c r="C14" s="55">
        <v>87</v>
      </c>
      <c r="D14" s="55">
        <v>85</v>
      </c>
      <c r="E14" s="28">
        <v>0</v>
      </c>
      <c r="F14" s="28">
        <v>0</v>
      </c>
      <c r="G14" s="28">
        <v>0</v>
      </c>
      <c r="H14" s="28">
        <f t="shared" si="0"/>
        <v>86</v>
      </c>
      <c r="I14" s="28">
        <f t="shared" si="1"/>
        <v>43</v>
      </c>
      <c r="J14" s="55">
        <v>83</v>
      </c>
      <c r="K14" s="28">
        <f t="shared" si="2"/>
        <v>16.6</v>
      </c>
      <c r="L14" s="28">
        <v>0</v>
      </c>
      <c r="M14" s="28">
        <f t="shared" si="3"/>
        <v>0</v>
      </c>
      <c r="N14" s="28">
        <v>0</v>
      </c>
      <c r="O14" s="56">
        <v>0</v>
      </c>
    </row>
    <row r="15" spans="1:15" ht="12.75">
      <c r="A15" s="33" t="s">
        <v>54</v>
      </c>
      <c r="B15" s="27"/>
      <c r="C15" s="55">
        <v>87</v>
      </c>
      <c r="D15" s="55">
        <v>85</v>
      </c>
      <c r="E15" s="28">
        <v>0</v>
      </c>
      <c r="F15" s="28">
        <v>0</v>
      </c>
      <c r="G15" s="28">
        <v>0</v>
      </c>
      <c r="H15" s="28">
        <f t="shared" si="0"/>
        <v>86</v>
      </c>
      <c r="I15" s="28">
        <f t="shared" si="1"/>
        <v>43</v>
      </c>
      <c r="J15" s="55">
        <v>83</v>
      </c>
      <c r="K15" s="28">
        <f t="shared" si="2"/>
        <v>16.6</v>
      </c>
      <c r="L15" s="28">
        <v>0</v>
      </c>
      <c r="M15" s="28">
        <f t="shared" si="3"/>
        <v>0</v>
      </c>
      <c r="N15" s="28">
        <v>0</v>
      </c>
      <c r="O15" s="56">
        <v>0</v>
      </c>
    </row>
    <row r="16" spans="1:15" ht="12.75">
      <c r="A16" s="33" t="s">
        <v>55</v>
      </c>
      <c r="B16" s="27"/>
      <c r="C16" s="55">
        <v>87</v>
      </c>
      <c r="D16" s="55">
        <v>85</v>
      </c>
      <c r="E16" s="28">
        <v>0</v>
      </c>
      <c r="F16" s="28">
        <v>0</v>
      </c>
      <c r="G16" s="28">
        <v>0</v>
      </c>
      <c r="H16" s="28">
        <f t="shared" si="0"/>
        <v>86</v>
      </c>
      <c r="I16" s="28">
        <f t="shared" si="1"/>
        <v>43</v>
      </c>
      <c r="J16" s="55">
        <v>83</v>
      </c>
      <c r="K16" s="28">
        <f t="shared" si="2"/>
        <v>16.6</v>
      </c>
      <c r="L16" s="28">
        <v>0</v>
      </c>
      <c r="M16" s="28">
        <f t="shared" si="3"/>
        <v>0</v>
      </c>
      <c r="N16" s="28">
        <v>0</v>
      </c>
      <c r="O16" s="56">
        <v>0</v>
      </c>
    </row>
    <row r="17" spans="1:15" ht="12.75">
      <c r="A17" s="33" t="s">
        <v>56</v>
      </c>
      <c r="B17" s="27"/>
      <c r="C17" s="55">
        <v>87</v>
      </c>
      <c r="D17" s="55">
        <v>85</v>
      </c>
      <c r="E17" s="28">
        <v>0</v>
      </c>
      <c r="F17" s="28">
        <v>0</v>
      </c>
      <c r="G17" s="28">
        <v>0</v>
      </c>
      <c r="H17" s="28">
        <f t="shared" si="0"/>
        <v>86</v>
      </c>
      <c r="I17" s="28">
        <f t="shared" si="1"/>
        <v>43</v>
      </c>
      <c r="J17" s="55">
        <v>83</v>
      </c>
      <c r="K17" s="28">
        <f t="shared" si="2"/>
        <v>16.6</v>
      </c>
      <c r="L17" s="28">
        <v>0</v>
      </c>
      <c r="M17" s="28">
        <f t="shared" si="3"/>
        <v>0</v>
      </c>
      <c r="N17" s="28">
        <v>0</v>
      </c>
      <c r="O17" s="56">
        <v>0</v>
      </c>
    </row>
    <row r="18" spans="1:15" ht="12.75">
      <c r="A18" s="33" t="s">
        <v>57</v>
      </c>
      <c r="B18" s="27"/>
      <c r="C18" s="55">
        <v>87</v>
      </c>
      <c r="D18" s="55">
        <v>85</v>
      </c>
      <c r="E18" s="28">
        <v>0</v>
      </c>
      <c r="F18" s="28">
        <v>0</v>
      </c>
      <c r="G18" s="28">
        <v>0</v>
      </c>
      <c r="H18" s="28">
        <f t="shared" si="0"/>
        <v>86</v>
      </c>
      <c r="I18" s="28">
        <f t="shared" si="1"/>
        <v>43</v>
      </c>
      <c r="J18" s="55">
        <v>83</v>
      </c>
      <c r="K18" s="28">
        <f t="shared" si="2"/>
        <v>16.6</v>
      </c>
      <c r="L18" s="28">
        <v>0</v>
      </c>
      <c r="M18" s="28">
        <f t="shared" si="3"/>
        <v>0</v>
      </c>
      <c r="N18" s="28">
        <v>0</v>
      </c>
      <c r="O18" s="56">
        <v>0</v>
      </c>
    </row>
    <row r="19" spans="1:15" ht="12.75">
      <c r="A19" s="33" t="s">
        <v>58</v>
      </c>
      <c r="B19" s="27"/>
      <c r="C19" s="55">
        <v>87</v>
      </c>
      <c r="D19" s="55">
        <v>85</v>
      </c>
      <c r="E19" s="28">
        <v>0</v>
      </c>
      <c r="F19" s="28">
        <v>0</v>
      </c>
      <c r="G19" s="28">
        <v>0</v>
      </c>
      <c r="H19" s="28">
        <f t="shared" si="0"/>
        <v>86</v>
      </c>
      <c r="I19" s="28">
        <f t="shared" si="1"/>
        <v>43</v>
      </c>
      <c r="J19" s="55">
        <v>83</v>
      </c>
      <c r="K19" s="28">
        <f t="shared" si="2"/>
        <v>16.6</v>
      </c>
      <c r="L19" s="28">
        <v>0</v>
      </c>
      <c r="M19" s="28">
        <f t="shared" si="3"/>
        <v>0</v>
      </c>
      <c r="N19" s="28">
        <v>0</v>
      </c>
      <c r="O19" s="56">
        <v>0</v>
      </c>
    </row>
    <row r="20" spans="1:16" ht="12.75">
      <c r="A20" s="33" t="s">
        <v>59</v>
      </c>
      <c r="B20" s="27" t="s">
        <v>28</v>
      </c>
      <c r="C20" s="55">
        <v>87</v>
      </c>
      <c r="D20" s="55">
        <v>85</v>
      </c>
      <c r="E20" s="28">
        <v>0</v>
      </c>
      <c r="F20" s="28">
        <v>0</v>
      </c>
      <c r="G20" s="28">
        <v>0</v>
      </c>
      <c r="H20" s="28">
        <f t="shared" si="0"/>
        <v>86</v>
      </c>
      <c r="I20" s="28">
        <f t="shared" si="1"/>
        <v>43</v>
      </c>
      <c r="J20" s="55">
        <v>83</v>
      </c>
      <c r="K20" s="28">
        <f t="shared" si="2"/>
        <v>16.6</v>
      </c>
      <c r="L20" s="28">
        <v>0</v>
      </c>
      <c r="M20" s="28">
        <f t="shared" si="3"/>
        <v>0</v>
      </c>
      <c r="N20" s="28">
        <v>0</v>
      </c>
      <c r="O20" s="56">
        <v>0</v>
      </c>
      <c r="P20" t="s">
        <v>28</v>
      </c>
    </row>
    <row r="21" spans="1:16" ht="12.75">
      <c r="A21" s="33" t="s">
        <v>61</v>
      </c>
      <c r="B21" s="27" t="s">
        <v>28</v>
      </c>
      <c r="C21" s="55">
        <v>97</v>
      </c>
      <c r="D21" s="55">
        <v>97</v>
      </c>
      <c r="E21" s="28">
        <v>0</v>
      </c>
      <c r="F21" s="28">
        <v>0</v>
      </c>
      <c r="G21" s="28">
        <v>0</v>
      </c>
      <c r="H21" s="28">
        <f t="shared" si="0"/>
        <v>97</v>
      </c>
      <c r="I21" s="28">
        <f t="shared" si="1"/>
        <v>48.5</v>
      </c>
      <c r="J21" s="55">
        <v>83</v>
      </c>
      <c r="K21" s="28">
        <f t="shared" si="2"/>
        <v>16.6</v>
      </c>
      <c r="L21" s="28">
        <v>0</v>
      </c>
      <c r="M21" s="28">
        <f t="shared" si="3"/>
        <v>0</v>
      </c>
      <c r="N21" s="28">
        <v>0</v>
      </c>
      <c r="O21" s="56">
        <v>0</v>
      </c>
      <c r="P21" t="s">
        <v>28</v>
      </c>
    </row>
    <row r="22" spans="1:16" ht="12.75">
      <c r="A22" s="33" t="s">
        <v>62</v>
      </c>
      <c r="B22" s="27" t="s">
        <v>28</v>
      </c>
      <c r="C22" s="55">
        <v>87</v>
      </c>
      <c r="D22" s="55">
        <v>80</v>
      </c>
      <c r="E22" s="28">
        <v>0</v>
      </c>
      <c r="F22" s="28">
        <v>0</v>
      </c>
      <c r="G22" s="28">
        <v>0</v>
      </c>
      <c r="H22" s="28">
        <f t="shared" si="0"/>
        <v>83.5</v>
      </c>
      <c r="I22" s="28">
        <f t="shared" si="1"/>
        <v>41.75</v>
      </c>
      <c r="J22" s="55">
        <v>83</v>
      </c>
      <c r="K22" s="28">
        <f t="shared" si="2"/>
        <v>16.6</v>
      </c>
      <c r="L22" s="28">
        <v>0</v>
      </c>
      <c r="M22" s="28">
        <f t="shared" si="3"/>
        <v>0</v>
      </c>
      <c r="N22" s="28">
        <v>0</v>
      </c>
      <c r="O22" s="56">
        <v>0</v>
      </c>
      <c r="P22" t="s">
        <v>28</v>
      </c>
    </row>
    <row r="23" spans="1:15" ht="12.75">
      <c r="A23" s="33" t="s">
        <v>63</v>
      </c>
      <c r="B23" s="27"/>
      <c r="C23" s="55">
        <v>87</v>
      </c>
      <c r="D23" s="55">
        <v>80</v>
      </c>
      <c r="E23" s="28">
        <v>0</v>
      </c>
      <c r="F23" s="28">
        <v>0</v>
      </c>
      <c r="G23" s="28">
        <v>0</v>
      </c>
      <c r="H23" s="28">
        <f t="shared" si="0"/>
        <v>83.5</v>
      </c>
      <c r="I23" s="28">
        <f t="shared" si="1"/>
        <v>41.75</v>
      </c>
      <c r="J23" s="55">
        <v>83</v>
      </c>
      <c r="K23" s="28">
        <f t="shared" si="2"/>
        <v>16.6</v>
      </c>
      <c r="L23" s="28">
        <v>0</v>
      </c>
      <c r="M23" s="28">
        <f t="shared" si="3"/>
        <v>0</v>
      </c>
      <c r="N23" s="28">
        <v>0</v>
      </c>
      <c r="O23" s="56">
        <v>0</v>
      </c>
    </row>
    <row r="24" spans="1:15" ht="12.75">
      <c r="A24" s="33" t="s">
        <v>64</v>
      </c>
      <c r="B24" s="27"/>
      <c r="C24" s="55">
        <v>87</v>
      </c>
      <c r="D24" s="55">
        <v>80</v>
      </c>
      <c r="E24" s="28">
        <v>0</v>
      </c>
      <c r="F24" s="28">
        <v>0</v>
      </c>
      <c r="G24" s="28">
        <v>0</v>
      </c>
      <c r="H24" s="28">
        <f t="shared" si="0"/>
        <v>83.5</v>
      </c>
      <c r="I24" s="28">
        <f t="shared" si="1"/>
        <v>41.75</v>
      </c>
      <c r="J24" s="55">
        <v>83</v>
      </c>
      <c r="K24" s="28">
        <f t="shared" si="2"/>
        <v>16.6</v>
      </c>
      <c r="L24" s="28">
        <v>0</v>
      </c>
      <c r="M24" s="28">
        <f t="shared" si="3"/>
        <v>0</v>
      </c>
      <c r="N24" s="28">
        <v>0</v>
      </c>
      <c r="O24" s="56">
        <v>0</v>
      </c>
    </row>
    <row r="25" spans="1:15" ht="12.75">
      <c r="A25" s="33" t="s">
        <v>65</v>
      </c>
      <c r="B25" s="27"/>
      <c r="C25" s="55">
        <v>87</v>
      </c>
      <c r="D25" s="55">
        <v>80</v>
      </c>
      <c r="E25" s="28">
        <v>0</v>
      </c>
      <c r="F25" s="28">
        <v>0</v>
      </c>
      <c r="G25" s="28">
        <v>0</v>
      </c>
      <c r="H25" s="28">
        <f t="shared" si="0"/>
        <v>83.5</v>
      </c>
      <c r="I25" s="28">
        <f t="shared" si="1"/>
        <v>41.75</v>
      </c>
      <c r="J25" s="55">
        <v>83</v>
      </c>
      <c r="K25" s="28">
        <f t="shared" si="2"/>
        <v>16.6</v>
      </c>
      <c r="L25" s="28">
        <v>0</v>
      </c>
      <c r="M25" s="28">
        <f t="shared" si="3"/>
        <v>0</v>
      </c>
      <c r="N25" s="28">
        <v>0</v>
      </c>
      <c r="O25" s="56">
        <v>0</v>
      </c>
    </row>
    <row r="26" spans="1:15" ht="12.75">
      <c r="A26" s="33" t="s">
        <v>66</v>
      </c>
      <c r="B26" s="27"/>
      <c r="C26" s="55">
        <v>87</v>
      </c>
      <c r="D26" s="55">
        <v>80</v>
      </c>
      <c r="E26" s="28">
        <v>0</v>
      </c>
      <c r="F26" s="28">
        <v>0</v>
      </c>
      <c r="G26" s="28">
        <v>0</v>
      </c>
      <c r="H26" s="28">
        <f t="shared" si="0"/>
        <v>83.5</v>
      </c>
      <c r="I26" s="28">
        <f t="shared" si="1"/>
        <v>41.75</v>
      </c>
      <c r="J26" s="55">
        <v>83</v>
      </c>
      <c r="K26" s="28">
        <f t="shared" si="2"/>
        <v>16.6</v>
      </c>
      <c r="L26" s="28">
        <v>0</v>
      </c>
      <c r="M26" s="28">
        <f t="shared" si="3"/>
        <v>0</v>
      </c>
      <c r="N26" s="28">
        <v>0</v>
      </c>
      <c r="O26" s="56">
        <v>0</v>
      </c>
    </row>
    <row r="27" spans="1:15" ht="12.75">
      <c r="A27" s="33" t="s">
        <v>67</v>
      </c>
      <c r="B27" s="27"/>
      <c r="C27" s="55">
        <v>87</v>
      </c>
      <c r="D27" s="55">
        <v>70</v>
      </c>
      <c r="E27" s="28">
        <v>0</v>
      </c>
      <c r="F27" s="28">
        <v>0</v>
      </c>
      <c r="G27" s="28">
        <v>0</v>
      </c>
      <c r="H27" s="28">
        <f t="shared" si="0"/>
        <v>78.5</v>
      </c>
      <c r="I27" s="28">
        <f t="shared" si="1"/>
        <v>39.25</v>
      </c>
      <c r="J27" s="55">
        <v>83</v>
      </c>
      <c r="K27" s="28">
        <f t="shared" si="2"/>
        <v>16.6</v>
      </c>
      <c r="L27" s="28">
        <v>0</v>
      </c>
      <c r="M27" s="28">
        <f t="shared" si="3"/>
        <v>0</v>
      </c>
      <c r="N27" s="28">
        <v>0</v>
      </c>
      <c r="O27" s="56">
        <v>0</v>
      </c>
    </row>
    <row r="28" spans="1:15" ht="12.75">
      <c r="A28" s="33" t="s">
        <v>68</v>
      </c>
      <c r="B28" s="27"/>
      <c r="C28" s="55">
        <v>70</v>
      </c>
      <c r="D28" s="55">
        <v>70</v>
      </c>
      <c r="E28" s="28">
        <v>0</v>
      </c>
      <c r="F28" s="28">
        <v>0</v>
      </c>
      <c r="G28" s="28">
        <v>0</v>
      </c>
      <c r="H28" s="28">
        <f t="shared" si="0"/>
        <v>70</v>
      </c>
      <c r="I28" s="28">
        <f t="shared" si="1"/>
        <v>35</v>
      </c>
      <c r="J28" s="55">
        <v>83</v>
      </c>
      <c r="K28" s="28">
        <f t="shared" si="2"/>
        <v>16.6</v>
      </c>
      <c r="L28" s="28">
        <v>0</v>
      </c>
      <c r="M28" s="28">
        <f t="shared" si="3"/>
        <v>0</v>
      </c>
      <c r="N28" s="28">
        <v>0</v>
      </c>
      <c r="O28" s="56">
        <v>0</v>
      </c>
    </row>
    <row r="29" spans="1:15" ht="12.75">
      <c r="A29" s="33" t="s">
        <v>69</v>
      </c>
      <c r="B29" s="27"/>
      <c r="C29" s="55">
        <v>50</v>
      </c>
      <c r="D29" s="55">
        <v>90</v>
      </c>
      <c r="E29" s="28">
        <v>0</v>
      </c>
      <c r="F29" s="28">
        <v>0</v>
      </c>
      <c r="G29" s="28">
        <v>0</v>
      </c>
      <c r="H29" s="28">
        <f t="shared" si="0"/>
        <v>70</v>
      </c>
      <c r="I29" s="28">
        <f>H29*($H$6/100)</f>
        <v>35</v>
      </c>
      <c r="J29" s="55">
        <v>83</v>
      </c>
      <c r="K29" s="28">
        <f>J29*($H$7/100)</f>
        <v>16.6</v>
      </c>
      <c r="L29" s="28">
        <v>0</v>
      </c>
      <c r="M29" s="28">
        <f>L29*($H$8/100)</f>
        <v>0</v>
      </c>
      <c r="N29" s="28">
        <v>0</v>
      </c>
      <c r="O29" s="56">
        <v>0</v>
      </c>
    </row>
    <row r="30" spans="1:16" ht="12.75">
      <c r="A30" s="33" t="s">
        <v>70</v>
      </c>
      <c r="B30" s="27" t="s">
        <v>28</v>
      </c>
      <c r="C30" s="55">
        <v>100</v>
      </c>
      <c r="D30" s="55">
        <v>95</v>
      </c>
      <c r="E30" s="28">
        <v>0</v>
      </c>
      <c r="F30" s="28">
        <v>0</v>
      </c>
      <c r="G30" s="28">
        <v>0</v>
      </c>
      <c r="H30" s="28">
        <f t="shared" si="0"/>
        <v>97.5</v>
      </c>
      <c r="I30" s="28">
        <f>H30*($H$6/100)</f>
        <v>48.75</v>
      </c>
      <c r="J30" s="55">
        <v>95</v>
      </c>
      <c r="K30" s="28">
        <f>J30*($H$7/100)</f>
        <v>19</v>
      </c>
      <c r="L30" s="28">
        <v>0</v>
      </c>
      <c r="M30" s="28">
        <f>L30*($H$8/100)</f>
        <v>0</v>
      </c>
      <c r="N30" s="28">
        <v>0</v>
      </c>
      <c r="O30" s="56">
        <v>0</v>
      </c>
      <c r="P30" t="s">
        <v>28</v>
      </c>
    </row>
    <row r="31" spans="1:16" ht="12.75">
      <c r="A31" s="33" t="s">
        <v>71</v>
      </c>
      <c r="B31" s="27" t="s">
        <v>28</v>
      </c>
      <c r="C31" s="55">
        <v>90</v>
      </c>
      <c r="D31" s="55">
        <v>90</v>
      </c>
      <c r="E31" s="28">
        <v>0</v>
      </c>
      <c r="F31" s="28">
        <v>0</v>
      </c>
      <c r="G31" s="28">
        <v>0</v>
      </c>
      <c r="H31" s="28">
        <f t="shared" si="0"/>
        <v>90</v>
      </c>
      <c r="I31" s="28">
        <f>H31*($H$6/100)</f>
        <v>45</v>
      </c>
      <c r="J31" s="55">
        <v>90</v>
      </c>
      <c r="K31" s="28">
        <f>J31*($H$7/100)</f>
        <v>18</v>
      </c>
      <c r="L31" s="28">
        <v>0</v>
      </c>
      <c r="M31" s="28">
        <f>L31*($H$8/100)</f>
        <v>0</v>
      </c>
      <c r="N31" s="28">
        <v>0</v>
      </c>
      <c r="O31" s="56">
        <v>0</v>
      </c>
      <c r="P31" t="s">
        <v>28</v>
      </c>
    </row>
    <row r="32" spans="1:16" ht="13.5" thickBot="1">
      <c r="A32" s="35" t="s">
        <v>72</v>
      </c>
      <c r="B32" s="36"/>
      <c r="C32" s="57">
        <v>97</v>
      </c>
      <c r="D32" s="57">
        <v>98</v>
      </c>
      <c r="E32" s="37">
        <v>0</v>
      </c>
      <c r="F32" s="37">
        <v>0</v>
      </c>
      <c r="G32" s="37">
        <v>0</v>
      </c>
      <c r="H32" s="37">
        <f t="shared" si="0"/>
        <v>97.5</v>
      </c>
      <c r="I32" s="37">
        <f>H32*($H$6/100)</f>
        <v>48.75</v>
      </c>
      <c r="J32" s="57">
        <v>92</v>
      </c>
      <c r="K32" s="37">
        <f>J32*($H$7/100)</f>
        <v>18.400000000000002</v>
      </c>
      <c r="L32" s="37">
        <v>0</v>
      </c>
      <c r="M32" s="37">
        <f>L32*($H$8/100)</f>
        <v>0</v>
      </c>
      <c r="N32" s="37">
        <v>0</v>
      </c>
      <c r="O32" s="58">
        <v>0</v>
      </c>
      <c r="P32" t="s">
        <v>28</v>
      </c>
    </row>
    <row r="33" spans="1:15" ht="13.5" thickTop="1">
      <c r="A33" s="51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52"/>
    </row>
    <row r="34" spans="3:15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7"/>
    </row>
    <row r="35" spans="1:15" ht="12.75">
      <c r="A35" s="11" t="s">
        <v>7</v>
      </c>
      <c r="B35" s="12"/>
      <c r="C35" s="13">
        <f aca="true" t="shared" si="4" ref="C35:H35">AVERAGE(C12:C32)</f>
        <v>82.19047619047619</v>
      </c>
      <c r="D35" s="13">
        <f t="shared" si="4"/>
        <v>80.66666666666667</v>
      </c>
      <c r="E35" s="13">
        <f t="shared" si="4"/>
        <v>0.19047619047619047</v>
      </c>
      <c r="F35" s="13">
        <f t="shared" si="4"/>
        <v>0.19047619047619047</v>
      </c>
      <c r="G35" s="13">
        <f t="shared" si="4"/>
        <v>0.047619047619047616</v>
      </c>
      <c r="H35" s="13">
        <f t="shared" si="4"/>
        <v>81.64285714285714</v>
      </c>
      <c r="I35" s="13"/>
      <c r="J35" s="13">
        <f>AVERAGE(J12:J32)</f>
        <v>80.42857142857143</v>
      </c>
      <c r="K35" s="13"/>
      <c r="L35" s="13">
        <f>AVERAGE(L12:L32)</f>
        <v>0.19047619047619047</v>
      </c>
      <c r="M35" s="13"/>
      <c r="N35" s="13">
        <f>AVERAGE(N12:N32)</f>
        <v>0</v>
      </c>
      <c r="O35" s="13">
        <f>AVERAGE(O12:O32)</f>
        <v>0.23809523809523808</v>
      </c>
    </row>
    <row r="36" spans="3:15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7"/>
    </row>
    <row r="37" spans="1:15" s="1" customFormat="1" ht="12.75">
      <c r="A37" s="20" t="s">
        <v>16</v>
      </c>
      <c r="B37" s="22"/>
      <c r="C37" s="23">
        <f aca="true" t="shared" si="5" ref="C37:H37">COUNTIF(C12:C32,"&gt;=59.99")</f>
        <v>0</v>
      </c>
      <c r="D37" s="23">
        <f t="shared" si="5"/>
        <v>0</v>
      </c>
      <c r="E37" s="23">
        <f t="shared" si="5"/>
        <v>0</v>
      </c>
      <c r="F37" s="23">
        <f t="shared" si="5"/>
        <v>0</v>
      </c>
      <c r="G37" s="23">
        <f t="shared" si="5"/>
        <v>0</v>
      </c>
      <c r="H37" s="23">
        <f t="shared" si="5"/>
        <v>0</v>
      </c>
      <c r="I37" s="23"/>
      <c r="J37" s="23">
        <f>COUNTIF(J12:J32,"&gt;=59.99")</f>
        <v>0</v>
      </c>
      <c r="K37" s="23"/>
      <c r="L37" s="23">
        <f>COUNTIF(L12:L32,"&gt;=59.99")</f>
        <v>0</v>
      </c>
      <c r="M37" s="23"/>
      <c r="N37" s="23">
        <f>COUNTIF(N12:N32,"&gt;=59.99")</f>
        <v>0</v>
      </c>
      <c r="O37" s="24"/>
    </row>
    <row r="38" spans="1:15" s="1" customFormat="1" ht="12.75">
      <c r="A38" s="20" t="s">
        <v>27</v>
      </c>
      <c r="B38" s="22"/>
      <c r="C38" s="26">
        <f aca="true" t="shared" si="6" ref="C38:H38">COUNTIF(C12:C32,"&lt;60")</f>
        <v>2</v>
      </c>
      <c r="D38" s="26">
        <f t="shared" si="6"/>
        <v>1</v>
      </c>
      <c r="E38" s="26">
        <f t="shared" si="6"/>
        <v>21</v>
      </c>
      <c r="F38" s="26">
        <f t="shared" si="6"/>
        <v>21</v>
      </c>
      <c r="G38" s="26">
        <f t="shared" si="6"/>
        <v>21</v>
      </c>
      <c r="H38" s="26">
        <f t="shared" si="6"/>
        <v>1</v>
      </c>
      <c r="I38" s="23"/>
      <c r="J38" s="26">
        <f>COUNTIF(J12:J32,"&lt;60")</f>
        <v>1</v>
      </c>
      <c r="K38" s="23"/>
      <c r="L38" s="26">
        <f>COUNTIF(L12:L32,"&lt;60")</f>
        <v>21</v>
      </c>
      <c r="M38" s="23"/>
      <c r="N38" s="26">
        <f>COUNTIF(N12:N32,"&lt;60")</f>
        <v>21</v>
      </c>
      <c r="O38" s="24"/>
    </row>
    <row r="39" spans="1:15" s="1" customFormat="1" ht="12.75">
      <c r="A39" s="20" t="s">
        <v>17</v>
      </c>
      <c r="B39" s="22"/>
      <c r="C39" s="23">
        <f>(C37/$B$4)*100</f>
        <v>0</v>
      </c>
      <c r="D39" s="23">
        <f aca="true" t="shared" si="7" ref="D39:N39">(D37/$B$4)*100</f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/>
      <c r="J39" s="23">
        <f t="shared" si="7"/>
        <v>0</v>
      </c>
      <c r="K39" s="23"/>
      <c r="L39" s="23">
        <f t="shared" si="7"/>
        <v>0</v>
      </c>
      <c r="M39" s="23"/>
      <c r="N39" s="23">
        <f t="shared" si="7"/>
        <v>0</v>
      </c>
      <c r="O39" s="24"/>
    </row>
    <row r="40" spans="1:15" s="1" customFormat="1" ht="12.75">
      <c r="A40" s="20" t="s">
        <v>18</v>
      </c>
      <c r="B40" s="22"/>
      <c r="C40" s="26">
        <f>(C38/$B$4)*100</f>
        <v>9.523809523809524</v>
      </c>
      <c r="D40" s="26">
        <f aca="true" t="shared" si="8" ref="D40:N40">(D38/$B$4)*100</f>
        <v>4.761904761904762</v>
      </c>
      <c r="E40" s="26">
        <f t="shared" si="8"/>
        <v>100</v>
      </c>
      <c r="F40" s="26">
        <f t="shared" si="8"/>
        <v>100</v>
      </c>
      <c r="G40" s="26">
        <f t="shared" si="8"/>
        <v>100</v>
      </c>
      <c r="H40" s="26">
        <f t="shared" si="8"/>
        <v>4.761904761904762</v>
      </c>
      <c r="I40" s="23"/>
      <c r="J40" s="26">
        <f t="shared" si="8"/>
        <v>4.761904761904762</v>
      </c>
      <c r="K40" s="23"/>
      <c r="L40" s="26">
        <f t="shared" si="8"/>
        <v>100</v>
      </c>
      <c r="M40" s="23"/>
      <c r="N40" s="26">
        <f t="shared" si="8"/>
        <v>100</v>
      </c>
      <c r="O40" s="24"/>
    </row>
    <row r="41" spans="2:15" ht="12.75"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7"/>
    </row>
    <row r="42" spans="1:15" ht="12.75">
      <c r="A42" s="1" t="s">
        <v>44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" t="s">
        <v>45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58" ht="12.75">
      <c r="A58" s="16" t="s">
        <v>28</v>
      </c>
    </row>
    <row r="59" ht="12.75">
      <c r="A59" s="16" t="s">
        <v>28</v>
      </c>
    </row>
    <row r="74" ht="12.75">
      <c r="A74" s="46" t="s">
        <v>39</v>
      </c>
    </row>
    <row r="75" ht="12.75">
      <c r="A75" s="46" t="s">
        <v>19</v>
      </c>
    </row>
  </sheetData>
  <sheetProtection/>
  <printOptions/>
  <pageMargins left="0.75" right="0.75" top="1" bottom="1" header="0" footer="0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N6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26" sqref="O26"/>
    </sheetView>
  </sheetViews>
  <sheetFormatPr defaultColWidth="11.421875" defaultRowHeight="12.75"/>
  <cols>
    <col min="1" max="1" width="36.00390625" style="0" customWidth="1"/>
    <col min="2" max="2" width="12.8515625" style="0" customWidth="1"/>
  </cols>
  <sheetData>
    <row r="1" spans="1:9" ht="18">
      <c r="A1" s="2" t="s">
        <v>47</v>
      </c>
      <c r="B1" s="4"/>
      <c r="C1" s="2" t="s">
        <v>12</v>
      </c>
      <c r="D1" s="3"/>
      <c r="E1" s="15"/>
      <c r="F1" s="25" t="s">
        <v>29</v>
      </c>
      <c r="G1" s="25"/>
      <c r="H1" s="25" t="s">
        <v>43</v>
      </c>
      <c r="I1" s="3"/>
    </row>
    <row r="2" spans="1:14" ht="12.75">
      <c r="A2" s="16"/>
      <c r="B2" s="17"/>
      <c r="C2" s="16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20" t="s">
        <v>14</v>
      </c>
      <c r="B3" s="21">
        <v>60</v>
      </c>
      <c r="C3" s="16"/>
      <c r="D3" s="18"/>
      <c r="E3" s="18"/>
      <c r="F3" s="20" t="s">
        <v>20</v>
      </c>
      <c r="G3" s="48" t="s">
        <v>40</v>
      </c>
      <c r="H3" s="20"/>
      <c r="I3" s="20"/>
      <c r="J3" s="19"/>
      <c r="K3" s="19"/>
      <c r="L3" s="19"/>
      <c r="M3" s="19"/>
      <c r="N3" s="19"/>
    </row>
    <row r="4" spans="1:9" ht="12.75">
      <c r="A4" s="20" t="s">
        <v>15</v>
      </c>
      <c r="B4" s="21">
        <f>COUNT(G12:G32)</f>
        <v>21</v>
      </c>
      <c r="F4" s="20" t="s">
        <v>21</v>
      </c>
      <c r="G4" s="48" t="s">
        <v>41</v>
      </c>
      <c r="H4" s="20" t="s">
        <v>22</v>
      </c>
      <c r="I4" s="48" t="s">
        <v>42</v>
      </c>
    </row>
    <row r="5" spans="1:9" ht="12.75">
      <c r="A5" s="20"/>
      <c r="B5" s="21"/>
      <c r="F5" s="20"/>
      <c r="G5" s="20"/>
      <c r="H5" s="20"/>
      <c r="I5" s="20"/>
    </row>
    <row r="6" spans="1:9" ht="12.75">
      <c r="A6" s="20" t="s">
        <v>26</v>
      </c>
      <c r="B6" s="47">
        <v>1</v>
      </c>
      <c r="F6" s="20" t="s">
        <v>23</v>
      </c>
      <c r="G6" s="48">
        <v>50</v>
      </c>
      <c r="H6" s="20"/>
      <c r="I6" s="20"/>
    </row>
    <row r="7" spans="1:9" ht="12.75">
      <c r="A7" s="20"/>
      <c r="B7" s="21"/>
      <c r="F7" s="20" t="s">
        <v>24</v>
      </c>
      <c r="G7" s="48">
        <v>20</v>
      </c>
      <c r="H7" s="20"/>
      <c r="I7" s="20"/>
    </row>
    <row r="8" spans="1:9" ht="12.75">
      <c r="A8" s="20"/>
      <c r="B8" s="21"/>
      <c r="F8" s="20" t="s">
        <v>25</v>
      </c>
      <c r="G8" s="48">
        <v>30</v>
      </c>
      <c r="H8" s="20"/>
      <c r="I8" s="20"/>
    </row>
    <row r="9" spans="2:8" ht="13.5" thickBot="1">
      <c r="B9" s="5"/>
      <c r="H9" s="14"/>
    </row>
    <row r="10" spans="1:14" ht="17.25" thickBot="1" thickTop="1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13</v>
      </c>
      <c r="G10" s="10" t="s">
        <v>5</v>
      </c>
      <c r="H10" s="10" t="s">
        <v>8</v>
      </c>
      <c r="I10" s="10" t="s">
        <v>9</v>
      </c>
      <c r="J10" s="10" t="s">
        <v>8</v>
      </c>
      <c r="K10" s="10" t="s">
        <v>11</v>
      </c>
      <c r="L10" s="10" t="s">
        <v>8</v>
      </c>
      <c r="M10" s="10" t="s">
        <v>10</v>
      </c>
      <c r="N10" s="10" t="s">
        <v>6</v>
      </c>
    </row>
    <row r="11" ht="14.25" thickBot="1" thickTop="1">
      <c r="B11" s="5"/>
    </row>
    <row r="12" spans="1:14" ht="13.5" thickTop="1">
      <c r="A12" s="29" t="s">
        <v>28</v>
      </c>
      <c r="B12" s="30" t="s">
        <v>28</v>
      </c>
      <c r="C12" s="31">
        <v>0</v>
      </c>
      <c r="D12" s="31">
        <v>0</v>
      </c>
      <c r="E12" s="31">
        <v>0</v>
      </c>
      <c r="F12" s="31">
        <v>0</v>
      </c>
      <c r="G12" s="31">
        <f>(C12+D12+E12+F12)/$B$6</f>
        <v>0</v>
      </c>
      <c r="H12" s="31">
        <f>G12*($G$6/100)</f>
        <v>0</v>
      </c>
      <c r="I12" s="31">
        <v>0</v>
      </c>
      <c r="J12" s="31">
        <f>I12*($G$7/100)</f>
        <v>0</v>
      </c>
      <c r="K12" s="31">
        <v>0</v>
      </c>
      <c r="L12" s="31">
        <f>K12*($G$8/100)</f>
        <v>0</v>
      </c>
      <c r="M12" s="31">
        <f>H12+J12+L12</f>
        <v>0</v>
      </c>
      <c r="N12" s="32">
        <v>0</v>
      </c>
    </row>
    <row r="13" spans="1:14" ht="12.75">
      <c r="A13" s="33"/>
      <c r="B13" s="27"/>
      <c r="C13" s="28">
        <v>0</v>
      </c>
      <c r="D13" s="28">
        <v>0</v>
      </c>
      <c r="E13" s="28">
        <v>0</v>
      </c>
      <c r="F13" s="28">
        <v>0</v>
      </c>
      <c r="G13" s="28">
        <f aca="true" t="shared" si="0" ref="G13:G25">(C13+D13+E13+F13)/$B$6</f>
        <v>0</v>
      </c>
      <c r="H13" s="28">
        <f aca="true" t="shared" si="1" ref="H13:H25">G13*($G$6/100)</f>
        <v>0</v>
      </c>
      <c r="I13" s="28">
        <v>0</v>
      </c>
      <c r="J13" s="28">
        <f aca="true" t="shared" si="2" ref="J13:J25">I13*($G$7/100)</f>
        <v>0</v>
      </c>
      <c r="K13" s="28">
        <v>0</v>
      </c>
      <c r="L13" s="28">
        <f aca="true" t="shared" si="3" ref="L13:L25">K13*($G$8/100)</f>
        <v>0</v>
      </c>
      <c r="M13" s="28">
        <f aca="true" t="shared" si="4" ref="M13:M25">H13+J13+L13</f>
        <v>0</v>
      </c>
      <c r="N13" s="34">
        <v>0</v>
      </c>
    </row>
    <row r="14" spans="1:14" ht="12.75">
      <c r="A14" s="33"/>
      <c r="B14" s="27"/>
      <c r="C14" s="28">
        <v>0</v>
      </c>
      <c r="D14" s="28">
        <v>0</v>
      </c>
      <c r="E14" s="28">
        <v>0</v>
      </c>
      <c r="F14" s="28">
        <v>0</v>
      </c>
      <c r="G14" s="28">
        <f t="shared" si="0"/>
        <v>0</v>
      </c>
      <c r="H14" s="28">
        <f t="shared" si="1"/>
        <v>0</v>
      </c>
      <c r="I14" s="28">
        <v>0</v>
      </c>
      <c r="J14" s="28">
        <f t="shared" si="2"/>
        <v>0</v>
      </c>
      <c r="K14" s="28">
        <v>0</v>
      </c>
      <c r="L14" s="28">
        <f t="shared" si="3"/>
        <v>0</v>
      </c>
      <c r="M14" s="28">
        <f t="shared" si="4"/>
        <v>0</v>
      </c>
      <c r="N14" s="34">
        <v>0</v>
      </c>
    </row>
    <row r="15" spans="1:14" ht="12.75">
      <c r="A15" s="33"/>
      <c r="B15" s="27"/>
      <c r="C15" s="28">
        <v>0</v>
      </c>
      <c r="D15" s="28">
        <v>0</v>
      </c>
      <c r="E15" s="28">
        <v>0</v>
      </c>
      <c r="F15" s="28">
        <v>0</v>
      </c>
      <c r="G15" s="28">
        <f t="shared" si="0"/>
        <v>0</v>
      </c>
      <c r="H15" s="28">
        <f t="shared" si="1"/>
        <v>0</v>
      </c>
      <c r="I15" s="28">
        <v>0</v>
      </c>
      <c r="J15" s="28">
        <f t="shared" si="2"/>
        <v>0</v>
      </c>
      <c r="K15" s="28">
        <v>0</v>
      </c>
      <c r="L15" s="28">
        <f t="shared" si="3"/>
        <v>0</v>
      </c>
      <c r="M15" s="28">
        <f t="shared" si="4"/>
        <v>0</v>
      </c>
      <c r="N15" s="34">
        <v>0</v>
      </c>
    </row>
    <row r="16" spans="1:14" ht="12.75">
      <c r="A16" s="33"/>
      <c r="B16" s="27"/>
      <c r="C16" s="28">
        <v>0</v>
      </c>
      <c r="D16" s="28">
        <v>0</v>
      </c>
      <c r="E16" s="28">
        <v>0</v>
      </c>
      <c r="F16" s="28">
        <v>0</v>
      </c>
      <c r="G16" s="28">
        <f t="shared" si="0"/>
        <v>0</v>
      </c>
      <c r="H16" s="28">
        <f t="shared" si="1"/>
        <v>0</v>
      </c>
      <c r="I16" s="28">
        <v>0</v>
      </c>
      <c r="J16" s="28">
        <f t="shared" si="2"/>
        <v>0</v>
      </c>
      <c r="K16" s="28">
        <v>0</v>
      </c>
      <c r="L16" s="28">
        <f t="shared" si="3"/>
        <v>0</v>
      </c>
      <c r="M16" s="28">
        <f t="shared" si="4"/>
        <v>0</v>
      </c>
      <c r="N16" s="34">
        <v>0</v>
      </c>
    </row>
    <row r="17" spans="1:14" ht="12.75">
      <c r="A17" s="33"/>
      <c r="B17" s="27"/>
      <c r="C17" s="28">
        <v>0</v>
      </c>
      <c r="D17" s="28">
        <v>0</v>
      </c>
      <c r="E17" s="28">
        <v>0</v>
      </c>
      <c r="F17" s="28">
        <v>0</v>
      </c>
      <c r="G17" s="28">
        <f t="shared" si="0"/>
        <v>0</v>
      </c>
      <c r="H17" s="28">
        <f t="shared" si="1"/>
        <v>0</v>
      </c>
      <c r="I17" s="28">
        <v>0</v>
      </c>
      <c r="J17" s="28">
        <f t="shared" si="2"/>
        <v>0</v>
      </c>
      <c r="K17" s="28">
        <v>0</v>
      </c>
      <c r="L17" s="28">
        <f t="shared" si="3"/>
        <v>0</v>
      </c>
      <c r="M17" s="28">
        <f t="shared" si="4"/>
        <v>0</v>
      </c>
      <c r="N17" s="34">
        <v>0</v>
      </c>
    </row>
    <row r="18" spans="1:14" ht="12.75">
      <c r="A18" s="33"/>
      <c r="B18" s="27"/>
      <c r="C18" s="28">
        <v>0</v>
      </c>
      <c r="D18" s="28">
        <v>0</v>
      </c>
      <c r="E18" s="28">
        <v>0</v>
      </c>
      <c r="F18" s="28">
        <v>0</v>
      </c>
      <c r="G18" s="28">
        <f t="shared" si="0"/>
        <v>0</v>
      </c>
      <c r="H18" s="28">
        <f t="shared" si="1"/>
        <v>0</v>
      </c>
      <c r="I18" s="28">
        <v>0</v>
      </c>
      <c r="J18" s="28">
        <f t="shared" si="2"/>
        <v>0</v>
      </c>
      <c r="K18" s="28">
        <v>0</v>
      </c>
      <c r="L18" s="28">
        <f t="shared" si="3"/>
        <v>0</v>
      </c>
      <c r="M18" s="28">
        <f t="shared" si="4"/>
        <v>0</v>
      </c>
      <c r="N18" s="34">
        <v>0</v>
      </c>
    </row>
    <row r="19" spans="1:14" ht="12.75">
      <c r="A19" s="33"/>
      <c r="B19" s="27"/>
      <c r="C19" s="28">
        <v>0</v>
      </c>
      <c r="D19" s="28">
        <v>0</v>
      </c>
      <c r="E19" s="28">
        <v>0</v>
      </c>
      <c r="F19" s="28">
        <v>0</v>
      </c>
      <c r="G19" s="28">
        <f t="shared" si="0"/>
        <v>0</v>
      </c>
      <c r="H19" s="28">
        <f t="shared" si="1"/>
        <v>0</v>
      </c>
      <c r="I19" s="28">
        <v>0</v>
      </c>
      <c r="J19" s="28">
        <f t="shared" si="2"/>
        <v>0</v>
      </c>
      <c r="K19" s="28">
        <v>0</v>
      </c>
      <c r="L19" s="28">
        <f t="shared" si="3"/>
        <v>0</v>
      </c>
      <c r="M19" s="28">
        <f t="shared" si="4"/>
        <v>0</v>
      </c>
      <c r="N19" s="34">
        <v>0</v>
      </c>
    </row>
    <row r="20" spans="1:14" ht="12.75">
      <c r="A20" s="33"/>
      <c r="B20" s="27"/>
      <c r="C20" s="28">
        <v>0</v>
      </c>
      <c r="D20" s="28">
        <v>0</v>
      </c>
      <c r="E20" s="28">
        <v>0</v>
      </c>
      <c r="F20" s="28">
        <v>0</v>
      </c>
      <c r="G20" s="28">
        <f t="shared" si="0"/>
        <v>0</v>
      </c>
      <c r="H20" s="28">
        <f t="shared" si="1"/>
        <v>0</v>
      </c>
      <c r="I20" s="28">
        <v>0</v>
      </c>
      <c r="J20" s="28">
        <f t="shared" si="2"/>
        <v>0</v>
      </c>
      <c r="K20" s="28">
        <v>0</v>
      </c>
      <c r="L20" s="28">
        <f t="shared" si="3"/>
        <v>0</v>
      </c>
      <c r="M20" s="28">
        <f t="shared" si="4"/>
        <v>0</v>
      </c>
      <c r="N20" s="34">
        <v>0</v>
      </c>
    </row>
    <row r="21" spans="1:14" ht="12.75">
      <c r="A21" s="33"/>
      <c r="B21" s="27"/>
      <c r="C21" s="28">
        <v>0</v>
      </c>
      <c r="D21" s="28">
        <v>0</v>
      </c>
      <c r="E21" s="28">
        <v>0</v>
      </c>
      <c r="F21" s="28">
        <v>0</v>
      </c>
      <c r="G21" s="28">
        <f t="shared" si="0"/>
        <v>0</v>
      </c>
      <c r="H21" s="28">
        <f t="shared" si="1"/>
        <v>0</v>
      </c>
      <c r="I21" s="28">
        <v>0</v>
      </c>
      <c r="J21" s="28">
        <f t="shared" si="2"/>
        <v>0</v>
      </c>
      <c r="K21" s="28">
        <v>0</v>
      </c>
      <c r="L21" s="28">
        <f t="shared" si="3"/>
        <v>0</v>
      </c>
      <c r="M21" s="28">
        <f t="shared" si="4"/>
        <v>0</v>
      </c>
      <c r="N21" s="34">
        <v>0</v>
      </c>
    </row>
    <row r="22" spans="1:14" ht="12.75">
      <c r="A22" s="33"/>
      <c r="B22" s="27"/>
      <c r="C22" s="28">
        <v>0</v>
      </c>
      <c r="D22" s="28">
        <v>0</v>
      </c>
      <c r="E22" s="28">
        <v>0</v>
      </c>
      <c r="F22" s="28">
        <v>0</v>
      </c>
      <c r="G22" s="28">
        <f t="shared" si="0"/>
        <v>0</v>
      </c>
      <c r="H22" s="28">
        <f t="shared" si="1"/>
        <v>0</v>
      </c>
      <c r="I22" s="28">
        <v>0</v>
      </c>
      <c r="J22" s="28">
        <f t="shared" si="2"/>
        <v>0</v>
      </c>
      <c r="K22" s="28">
        <v>0</v>
      </c>
      <c r="L22" s="28">
        <f t="shared" si="3"/>
        <v>0</v>
      </c>
      <c r="M22" s="28">
        <f t="shared" si="4"/>
        <v>0</v>
      </c>
      <c r="N22" s="34">
        <v>0</v>
      </c>
    </row>
    <row r="23" spans="1:14" ht="12.75">
      <c r="A23" s="33"/>
      <c r="B23" s="27"/>
      <c r="C23" s="28">
        <v>0</v>
      </c>
      <c r="D23" s="28">
        <v>0</v>
      </c>
      <c r="E23" s="28">
        <v>0</v>
      </c>
      <c r="F23" s="28">
        <v>0</v>
      </c>
      <c r="G23" s="28">
        <f t="shared" si="0"/>
        <v>0</v>
      </c>
      <c r="H23" s="28">
        <f t="shared" si="1"/>
        <v>0</v>
      </c>
      <c r="I23" s="28">
        <v>0</v>
      </c>
      <c r="J23" s="28">
        <f t="shared" si="2"/>
        <v>0</v>
      </c>
      <c r="K23" s="28">
        <v>0</v>
      </c>
      <c r="L23" s="28">
        <f t="shared" si="3"/>
        <v>0</v>
      </c>
      <c r="M23" s="28">
        <f t="shared" si="4"/>
        <v>0</v>
      </c>
      <c r="N23" s="34">
        <v>0</v>
      </c>
    </row>
    <row r="24" spans="1:14" ht="12.75">
      <c r="A24" s="33"/>
      <c r="B24" s="27"/>
      <c r="C24" s="28">
        <v>0</v>
      </c>
      <c r="D24" s="28">
        <v>0</v>
      </c>
      <c r="E24" s="28">
        <v>0</v>
      </c>
      <c r="F24" s="28">
        <v>0</v>
      </c>
      <c r="G24" s="28">
        <f t="shared" si="0"/>
        <v>0</v>
      </c>
      <c r="H24" s="28">
        <f t="shared" si="1"/>
        <v>0</v>
      </c>
      <c r="I24" s="28">
        <v>0</v>
      </c>
      <c r="J24" s="28">
        <f t="shared" si="2"/>
        <v>0</v>
      </c>
      <c r="K24" s="28">
        <v>0</v>
      </c>
      <c r="L24" s="28">
        <f t="shared" si="3"/>
        <v>0</v>
      </c>
      <c r="M24" s="28">
        <f t="shared" si="4"/>
        <v>0</v>
      </c>
      <c r="N24" s="34">
        <v>0</v>
      </c>
    </row>
    <row r="25" spans="1:14" ht="12.75">
      <c r="A25" s="33"/>
      <c r="B25" s="27"/>
      <c r="C25" s="28">
        <v>0</v>
      </c>
      <c r="D25" s="28">
        <v>0</v>
      </c>
      <c r="E25" s="28">
        <v>0</v>
      </c>
      <c r="F25" s="28">
        <v>0</v>
      </c>
      <c r="G25" s="28">
        <f t="shared" si="0"/>
        <v>0</v>
      </c>
      <c r="H25" s="28">
        <f t="shared" si="1"/>
        <v>0</v>
      </c>
      <c r="I25" s="28">
        <v>0</v>
      </c>
      <c r="J25" s="28">
        <f t="shared" si="2"/>
        <v>0</v>
      </c>
      <c r="K25" s="28">
        <v>0</v>
      </c>
      <c r="L25" s="28">
        <f t="shared" si="3"/>
        <v>0</v>
      </c>
      <c r="M25" s="28">
        <f t="shared" si="4"/>
        <v>0</v>
      </c>
      <c r="N25" s="34">
        <v>0</v>
      </c>
    </row>
    <row r="26" spans="1:14" ht="12.75">
      <c r="A26" s="33" t="s">
        <v>28</v>
      </c>
      <c r="B26" s="27" t="s">
        <v>28</v>
      </c>
      <c r="C26" s="28">
        <v>0</v>
      </c>
      <c r="D26" s="28">
        <v>0</v>
      </c>
      <c r="E26" s="28">
        <v>0</v>
      </c>
      <c r="F26" s="28">
        <v>0</v>
      </c>
      <c r="G26" s="28">
        <f aca="true" t="shared" si="5" ref="G26:G32">(C26+D26+E26+F26)/$B$6</f>
        <v>0</v>
      </c>
      <c r="H26" s="28">
        <f aca="true" t="shared" si="6" ref="H26:H32">G26*($G$6/100)</f>
        <v>0</v>
      </c>
      <c r="I26" s="28">
        <v>0</v>
      </c>
      <c r="J26" s="28">
        <f aca="true" t="shared" si="7" ref="J26:J32">I26*($G$7/100)</f>
        <v>0</v>
      </c>
      <c r="K26" s="28">
        <v>0</v>
      </c>
      <c r="L26" s="28">
        <f aca="true" t="shared" si="8" ref="L26:L32">K26*($G$8/100)</f>
        <v>0</v>
      </c>
      <c r="M26" s="28">
        <f aca="true" t="shared" si="9" ref="M26:M32">H26+J26+L26</f>
        <v>0</v>
      </c>
      <c r="N26" s="34">
        <v>0</v>
      </c>
    </row>
    <row r="27" spans="1:14" ht="12.75">
      <c r="A27" s="33" t="s">
        <v>28</v>
      </c>
      <c r="B27" s="27" t="s">
        <v>28</v>
      </c>
      <c r="C27" s="28">
        <v>0</v>
      </c>
      <c r="D27" s="28">
        <v>0</v>
      </c>
      <c r="E27" s="28">
        <v>0</v>
      </c>
      <c r="F27" s="28">
        <v>0</v>
      </c>
      <c r="G27" s="28">
        <f t="shared" si="5"/>
        <v>0</v>
      </c>
      <c r="H27" s="28">
        <f t="shared" si="6"/>
        <v>0</v>
      </c>
      <c r="I27" s="28">
        <v>0</v>
      </c>
      <c r="J27" s="28">
        <f t="shared" si="7"/>
        <v>0</v>
      </c>
      <c r="K27" s="28">
        <v>0</v>
      </c>
      <c r="L27" s="28">
        <f t="shared" si="8"/>
        <v>0</v>
      </c>
      <c r="M27" s="28">
        <f t="shared" si="9"/>
        <v>0</v>
      </c>
      <c r="N27" s="34">
        <v>0</v>
      </c>
    </row>
    <row r="28" spans="1:14" ht="12.75">
      <c r="A28" s="33" t="s">
        <v>28</v>
      </c>
      <c r="B28" s="27" t="s">
        <v>28</v>
      </c>
      <c r="C28" s="28">
        <v>0</v>
      </c>
      <c r="D28" s="28">
        <v>0</v>
      </c>
      <c r="E28" s="28">
        <v>0</v>
      </c>
      <c r="F28" s="28">
        <v>0</v>
      </c>
      <c r="G28" s="28">
        <f t="shared" si="5"/>
        <v>0</v>
      </c>
      <c r="H28" s="28">
        <f t="shared" si="6"/>
        <v>0</v>
      </c>
      <c r="I28" s="28">
        <v>0</v>
      </c>
      <c r="J28" s="28">
        <f t="shared" si="7"/>
        <v>0</v>
      </c>
      <c r="K28" s="28">
        <v>0</v>
      </c>
      <c r="L28" s="28">
        <f t="shared" si="8"/>
        <v>0</v>
      </c>
      <c r="M28" s="28">
        <f t="shared" si="9"/>
        <v>0</v>
      </c>
      <c r="N28" s="34">
        <v>0</v>
      </c>
    </row>
    <row r="29" spans="1:14" ht="12.75">
      <c r="A29" s="33" t="s">
        <v>28</v>
      </c>
      <c r="B29" s="27" t="s">
        <v>28</v>
      </c>
      <c r="C29" s="28">
        <v>0</v>
      </c>
      <c r="D29" s="28">
        <v>0</v>
      </c>
      <c r="E29" s="28">
        <v>0</v>
      </c>
      <c r="F29" s="28">
        <v>0</v>
      </c>
      <c r="G29" s="28">
        <f t="shared" si="5"/>
        <v>0</v>
      </c>
      <c r="H29" s="28">
        <f t="shared" si="6"/>
        <v>0</v>
      </c>
      <c r="I29" s="28">
        <v>0</v>
      </c>
      <c r="J29" s="28">
        <f t="shared" si="7"/>
        <v>0</v>
      </c>
      <c r="K29" s="28">
        <v>0</v>
      </c>
      <c r="L29" s="28">
        <f t="shared" si="8"/>
        <v>0</v>
      </c>
      <c r="M29" s="28">
        <f t="shared" si="9"/>
        <v>0</v>
      </c>
      <c r="N29" s="34">
        <v>0</v>
      </c>
    </row>
    <row r="30" spans="1:14" ht="12.75">
      <c r="A30" s="33" t="s">
        <v>28</v>
      </c>
      <c r="B30" s="27" t="s">
        <v>28</v>
      </c>
      <c r="C30" s="28">
        <v>0</v>
      </c>
      <c r="D30" s="28">
        <v>0</v>
      </c>
      <c r="E30" s="28">
        <v>0</v>
      </c>
      <c r="F30" s="28">
        <v>0</v>
      </c>
      <c r="G30" s="28">
        <f t="shared" si="5"/>
        <v>0</v>
      </c>
      <c r="H30" s="28">
        <f t="shared" si="6"/>
        <v>0</v>
      </c>
      <c r="I30" s="28">
        <v>0</v>
      </c>
      <c r="J30" s="28">
        <f t="shared" si="7"/>
        <v>0</v>
      </c>
      <c r="K30" s="28">
        <v>0</v>
      </c>
      <c r="L30" s="28">
        <f t="shared" si="8"/>
        <v>0</v>
      </c>
      <c r="M30" s="28">
        <f t="shared" si="9"/>
        <v>0</v>
      </c>
      <c r="N30" s="34">
        <v>0</v>
      </c>
    </row>
    <row r="31" spans="1:14" ht="12.75">
      <c r="A31" s="33" t="s">
        <v>28</v>
      </c>
      <c r="B31" s="27" t="s">
        <v>28</v>
      </c>
      <c r="C31" s="28">
        <v>0</v>
      </c>
      <c r="D31" s="28">
        <v>0</v>
      </c>
      <c r="E31" s="28">
        <v>0</v>
      </c>
      <c r="F31" s="28">
        <v>0</v>
      </c>
      <c r="G31" s="28">
        <f t="shared" si="5"/>
        <v>0</v>
      </c>
      <c r="H31" s="28">
        <f t="shared" si="6"/>
        <v>0</v>
      </c>
      <c r="I31" s="28">
        <v>0</v>
      </c>
      <c r="J31" s="28">
        <f t="shared" si="7"/>
        <v>0</v>
      </c>
      <c r="K31" s="28">
        <v>0</v>
      </c>
      <c r="L31" s="28">
        <f t="shared" si="8"/>
        <v>0</v>
      </c>
      <c r="M31" s="28">
        <f t="shared" si="9"/>
        <v>0</v>
      </c>
      <c r="N31" s="34">
        <v>0</v>
      </c>
    </row>
    <row r="32" spans="1:14" ht="13.5" thickBot="1">
      <c r="A32" s="35" t="s">
        <v>28</v>
      </c>
      <c r="B32" s="36" t="s">
        <v>28</v>
      </c>
      <c r="C32" s="37">
        <v>0</v>
      </c>
      <c r="D32" s="37">
        <v>0</v>
      </c>
      <c r="E32" s="37">
        <v>0</v>
      </c>
      <c r="F32" s="37">
        <v>0</v>
      </c>
      <c r="G32" s="28">
        <f t="shared" si="5"/>
        <v>0</v>
      </c>
      <c r="H32" s="37">
        <f t="shared" si="6"/>
        <v>0</v>
      </c>
      <c r="I32" s="37">
        <v>0</v>
      </c>
      <c r="J32" s="37">
        <f t="shared" si="7"/>
        <v>0</v>
      </c>
      <c r="K32" s="37">
        <v>0</v>
      </c>
      <c r="L32" s="37">
        <f t="shared" si="8"/>
        <v>0</v>
      </c>
      <c r="M32" s="37">
        <f t="shared" si="9"/>
        <v>0</v>
      </c>
      <c r="N32" s="38">
        <v>0</v>
      </c>
    </row>
    <row r="33" spans="2:14" ht="13.5" thickTop="1"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/>
    </row>
    <row r="34" spans="1:14" ht="12.75">
      <c r="A34" s="11" t="s">
        <v>7</v>
      </c>
      <c r="B34" s="12"/>
      <c r="C34" s="13">
        <f>AVERAGE(C12:C32)</f>
        <v>0</v>
      </c>
      <c r="D34" s="13">
        <f>AVERAGE(D12:D32)</f>
        <v>0</v>
      </c>
      <c r="E34" s="13">
        <f>AVERAGE(E12:E32)</f>
        <v>0</v>
      </c>
      <c r="F34" s="13">
        <f>AVERAGE(F12:F32)</f>
        <v>0</v>
      </c>
      <c r="G34" s="13">
        <f>AVERAGE(G12:G32)</f>
        <v>0</v>
      </c>
      <c r="H34" s="13"/>
      <c r="I34" s="13">
        <f>AVERAGE(I12:I32)</f>
        <v>0</v>
      </c>
      <c r="J34" s="13"/>
      <c r="K34" s="13">
        <f>AVERAGE(K12:K32)</f>
        <v>0</v>
      </c>
      <c r="L34" s="13"/>
      <c r="M34" s="13">
        <f>AVERAGE(M12:M32)</f>
        <v>0</v>
      </c>
      <c r="N34" s="13">
        <f>AVERAGE(N12:N32)</f>
        <v>0</v>
      </c>
    </row>
    <row r="35" spans="2:14" ht="12.75"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  <row r="36" spans="1:14" ht="12.75">
      <c r="A36" s="20" t="s">
        <v>16</v>
      </c>
      <c r="B36" s="22"/>
      <c r="C36" s="23">
        <f>COUNTIF(C12:C32,"&gt;=59.99")</f>
        <v>0</v>
      </c>
      <c r="D36" s="23">
        <f>COUNTIF(D12:D32,"&gt;=59.99")</f>
        <v>0</v>
      </c>
      <c r="E36" s="23">
        <f>COUNTIF(E12:E32,"&gt;=59.99")</f>
        <v>0</v>
      </c>
      <c r="F36" s="23">
        <f>COUNTIF(F12:F32,"&gt;=59.99")</f>
        <v>0</v>
      </c>
      <c r="G36" s="23">
        <f>COUNTIF(G12:G32,"&gt;=59.99")</f>
        <v>0</v>
      </c>
      <c r="H36" s="23"/>
      <c r="I36" s="23">
        <f>COUNTIF(I12:I32,"&gt;=59.99")</f>
        <v>0</v>
      </c>
      <c r="J36" s="23"/>
      <c r="K36" s="23">
        <f>COUNTIF(K12:K32,"&gt;=59.99")</f>
        <v>0</v>
      </c>
      <c r="L36" s="23"/>
      <c r="M36" s="23">
        <f>COUNTIF(M12:M32,"&gt;=59.99")</f>
        <v>0</v>
      </c>
      <c r="N36" s="24"/>
    </row>
    <row r="37" spans="1:14" ht="12.75">
      <c r="A37" s="20" t="s">
        <v>27</v>
      </c>
      <c r="B37" s="22"/>
      <c r="C37" s="26">
        <f>COUNTIF(C12:C32,"&lt;60")</f>
        <v>21</v>
      </c>
      <c r="D37" s="26">
        <f>COUNTIF(D12:D32,"&lt;60")</f>
        <v>21</v>
      </c>
      <c r="E37" s="26">
        <f>COUNTIF(E12:E32,"&lt;60")</f>
        <v>21</v>
      </c>
      <c r="F37" s="26">
        <f>COUNTIF(F12:F32,"&lt;60")</f>
        <v>21</v>
      </c>
      <c r="G37" s="26">
        <f>COUNTIF(G12:G32,"&lt;60")</f>
        <v>21</v>
      </c>
      <c r="H37" s="23"/>
      <c r="I37" s="26">
        <f>COUNTIF(I12:I32,"&lt;60")</f>
        <v>21</v>
      </c>
      <c r="J37" s="23"/>
      <c r="K37" s="26">
        <f>COUNTIF(K12:K32,"&lt;60")</f>
        <v>21</v>
      </c>
      <c r="L37" s="23"/>
      <c r="M37" s="26">
        <f>COUNTIF(M12:M32,"&lt;60")</f>
        <v>21</v>
      </c>
      <c r="N37" s="24"/>
    </row>
    <row r="38" spans="1:14" ht="12.75">
      <c r="A38" s="20" t="s">
        <v>17</v>
      </c>
      <c r="B38" s="22"/>
      <c r="C38" s="23">
        <f>(C36/$B$4)*100</f>
        <v>0</v>
      </c>
      <c r="D38" s="23">
        <f aca="true" t="shared" si="10" ref="D38:M39">(D36/$B$4)*100</f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/>
      <c r="I38" s="23">
        <f t="shared" si="10"/>
        <v>0</v>
      </c>
      <c r="J38" s="23"/>
      <c r="K38" s="23">
        <f t="shared" si="10"/>
        <v>0</v>
      </c>
      <c r="L38" s="23"/>
      <c r="M38" s="23">
        <f t="shared" si="10"/>
        <v>0</v>
      </c>
      <c r="N38" s="24"/>
    </row>
    <row r="39" spans="1:14" ht="12.75">
      <c r="A39" s="20" t="s">
        <v>18</v>
      </c>
      <c r="B39" s="22"/>
      <c r="C39" s="26">
        <f>(C37/$B$4)*100</f>
        <v>100</v>
      </c>
      <c r="D39" s="26">
        <f t="shared" si="10"/>
        <v>100</v>
      </c>
      <c r="E39" s="26">
        <f t="shared" si="10"/>
        <v>100</v>
      </c>
      <c r="F39" s="26">
        <f t="shared" si="10"/>
        <v>100</v>
      </c>
      <c r="G39" s="26">
        <f t="shared" si="10"/>
        <v>100</v>
      </c>
      <c r="H39" s="23"/>
      <c r="I39" s="26">
        <f t="shared" si="10"/>
        <v>100</v>
      </c>
      <c r="J39" s="23"/>
      <c r="K39" s="26">
        <f t="shared" si="10"/>
        <v>100</v>
      </c>
      <c r="L39" s="23"/>
      <c r="M39" s="26">
        <f t="shared" si="10"/>
        <v>100</v>
      </c>
      <c r="N39" s="24"/>
    </row>
    <row r="40" spans="2:14" ht="12.75">
      <c r="B40" s="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7"/>
    </row>
    <row r="41" spans="2:14" ht="12.75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2.7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60" ht="12.75">
      <c r="A60" s="46" t="s">
        <v>39</v>
      </c>
    </row>
    <row r="61" ht="12.75">
      <c r="A61" s="46" t="s">
        <v>19</v>
      </c>
    </row>
  </sheetData>
  <sheetProtection/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N60"/>
  <sheetViews>
    <sheetView zoomScalePageLayoutView="0" workbookViewId="0" topLeftCell="A6">
      <pane xSplit="1" topLeftCell="B1" activePane="topRight" state="frozen"/>
      <selection pane="topLeft" activeCell="A1" sqref="A1"/>
      <selection pane="topRight" activeCell="N23" sqref="N13:N23"/>
    </sheetView>
  </sheetViews>
  <sheetFormatPr defaultColWidth="11.421875" defaultRowHeight="12.75"/>
  <cols>
    <col min="1" max="1" width="42.57421875" style="0" customWidth="1"/>
    <col min="2" max="2" width="12.8515625" style="0" customWidth="1"/>
  </cols>
  <sheetData>
    <row r="1" spans="1:9" ht="18">
      <c r="A1" s="2" t="s">
        <v>31</v>
      </c>
      <c r="B1" s="4"/>
      <c r="C1" s="2" t="s">
        <v>12</v>
      </c>
      <c r="D1" s="3"/>
      <c r="E1" s="15"/>
      <c r="F1" s="25" t="s">
        <v>29</v>
      </c>
      <c r="G1" s="25"/>
      <c r="H1" s="25"/>
      <c r="I1" s="3"/>
    </row>
    <row r="2" spans="1:14" ht="12.75">
      <c r="A2" s="16"/>
      <c r="B2" s="17"/>
      <c r="C2" s="16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20" t="s">
        <v>14</v>
      </c>
      <c r="B3" s="21">
        <v>60</v>
      </c>
      <c r="C3" s="16"/>
      <c r="D3" s="18"/>
      <c r="E3" s="18"/>
      <c r="F3" s="20" t="s">
        <v>20</v>
      </c>
      <c r="G3" s="48" t="s">
        <v>28</v>
      </c>
      <c r="H3" s="20"/>
      <c r="I3" s="20"/>
      <c r="J3" s="19"/>
      <c r="K3" s="19"/>
      <c r="L3" s="19"/>
      <c r="M3" s="19"/>
      <c r="N3" s="19"/>
    </row>
    <row r="4" spans="1:9" ht="12.75">
      <c r="A4" s="20" t="s">
        <v>15</v>
      </c>
      <c r="B4" s="21">
        <f>COUNT(G12:G32)</f>
        <v>21</v>
      </c>
      <c r="F4" s="20" t="s">
        <v>21</v>
      </c>
      <c r="G4" s="48" t="s">
        <v>28</v>
      </c>
      <c r="H4" s="20" t="s">
        <v>22</v>
      </c>
      <c r="I4" s="48" t="s">
        <v>28</v>
      </c>
    </row>
    <row r="5" spans="1:9" ht="12.75">
      <c r="A5" s="20"/>
      <c r="B5" s="21"/>
      <c r="F5" s="20"/>
      <c r="G5" s="20"/>
      <c r="H5" s="20"/>
      <c r="I5" s="20"/>
    </row>
    <row r="6" spans="1:9" ht="12.75">
      <c r="A6" s="20" t="s">
        <v>26</v>
      </c>
      <c r="B6" s="47">
        <v>2</v>
      </c>
      <c r="F6" s="20" t="s">
        <v>23</v>
      </c>
      <c r="G6" s="48">
        <v>50</v>
      </c>
      <c r="H6" s="20"/>
      <c r="I6" s="20"/>
    </row>
    <row r="7" spans="1:9" ht="12.75">
      <c r="A7" s="20"/>
      <c r="B7" s="21"/>
      <c r="F7" s="20" t="s">
        <v>24</v>
      </c>
      <c r="G7" s="48">
        <v>20</v>
      </c>
      <c r="H7" s="20"/>
      <c r="I7" s="20"/>
    </row>
    <row r="8" spans="1:9" ht="12.75">
      <c r="A8" s="20"/>
      <c r="B8" s="21"/>
      <c r="F8" s="20" t="s">
        <v>25</v>
      </c>
      <c r="G8" s="48">
        <v>30</v>
      </c>
      <c r="H8" s="20"/>
      <c r="I8" s="20"/>
    </row>
    <row r="9" spans="2:8" ht="13.5" thickBot="1">
      <c r="B9" s="5"/>
      <c r="H9" s="14"/>
    </row>
    <row r="10" spans="1:14" ht="17.25" thickBot="1" thickTop="1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13</v>
      </c>
      <c r="G10" s="10" t="s">
        <v>5</v>
      </c>
      <c r="H10" s="10" t="s">
        <v>8</v>
      </c>
      <c r="I10" s="10" t="s">
        <v>9</v>
      </c>
      <c r="J10" s="10" t="s">
        <v>8</v>
      </c>
      <c r="K10" s="10" t="s">
        <v>11</v>
      </c>
      <c r="L10" s="10" t="s">
        <v>8</v>
      </c>
      <c r="M10" s="10" t="s">
        <v>10</v>
      </c>
      <c r="N10" s="10" t="s">
        <v>6</v>
      </c>
    </row>
    <row r="11" ht="14.25" thickBot="1" thickTop="1">
      <c r="B11" s="5"/>
    </row>
    <row r="12" spans="1:14" ht="13.5" thickTop="1">
      <c r="A12" s="29" t="s">
        <v>28</v>
      </c>
      <c r="B12" s="30" t="s">
        <v>28</v>
      </c>
      <c r="C12" s="31">
        <v>0</v>
      </c>
      <c r="D12" s="31">
        <v>0</v>
      </c>
      <c r="E12" s="31">
        <v>0</v>
      </c>
      <c r="F12" s="31">
        <v>0</v>
      </c>
      <c r="G12" s="31">
        <f>(C12+D12+E12+F12)/$B$6</f>
        <v>0</v>
      </c>
      <c r="H12" s="31">
        <f>G12*($G$6/100)</f>
        <v>0</v>
      </c>
      <c r="I12" s="31">
        <v>0</v>
      </c>
      <c r="J12" s="31">
        <f>I12*($G$7/100)</f>
        <v>0</v>
      </c>
      <c r="K12" s="31">
        <v>0</v>
      </c>
      <c r="L12" s="31">
        <f>K12*($G$8/100)</f>
        <v>0</v>
      </c>
      <c r="M12" s="31">
        <f>H12+J12+L12</f>
        <v>0</v>
      </c>
      <c r="N12" s="32">
        <v>0</v>
      </c>
    </row>
    <row r="13" spans="1:14" ht="12.75">
      <c r="A13" s="33"/>
      <c r="B13" s="27"/>
      <c r="C13" s="28">
        <v>0</v>
      </c>
      <c r="D13" s="28">
        <v>0</v>
      </c>
      <c r="E13" s="28">
        <v>0</v>
      </c>
      <c r="F13" s="28">
        <v>0</v>
      </c>
      <c r="G13" s="28">
        <f aca="true" t="shared" si="0" ref="G13:G22">(C13+D13+E13+F13)/$B$6</f>
        <v>0</v>
      </c>
      <c r="H13" s="28">
        <f aca="true" t="shared" si="1" ref="H13:H22">G13*($G$6/100)</f>
        <v>0</v>
      </c>
      <c r="I13" s="28">
        <v>0</v>
      </c>
      <c r="J13" s="28">
        <f aca="true" t="shared" si="2" ref="J13:J22">I13*($G$7/100)</f>
        <v>0</v>
      </c>
      <c r="K13" s="28">
        <v>0</v>
      </c>
      <c r="L13" s="28">
        <f aca="true" t="shared" si="3" ref="L13:L22">K13*($G$8/100)</f>
        <v>0</v>
      </c>
      <c r="M13" s="28">
        <f aca="true" t="shared" si="4" ref="M13:M22">H13+J13+L13</f>
        <v>0</v>
      </c>
      <c r="N13" s="34">
        <v>0</v>
      </c>
    </row>
    <row r="14" spans="1:14" ht="12.75">
      <c r="A14" s="33"/>
      <c r="B14" s="27"/>
      <c r="C14" s="28">
        <v>0</v>
      </c>
      <c r="D14" s="28">
        <v>0</v>
      </c>
      <c r="E14" s="28">
        <v>0</v>
      </c>
      <c r="F14" s="28">
        <v>0</v>
      </c>
      <c r="G14" s="28">
        <f t="shared" si="0"/>
        <v>0</v>
      </c>
      <c r="H14" s="28">
        <f t="shared" si="1"/>
        <v>0</v>
      </c>
      <c r="I14" s="28">
        <v>0</v>
      </c>
      <c r="J14" s="28">
        <f t="shared" si="2"/>
        <v>0</v>
      </c>
      <c r="K14" s="28">
        <v>0</v>
      </c>
      <c r="L14" s="28">
        <f t="shared" si="3"/>
        <v>0</v>
      </c>
      <c r="M14" s="28">
        <f t="shared" si="4"/>
        <v>0</v>
      </c>
      <c r="N14" s="34">
        <v>0</v>
      </c>
    </row>
    <row r="15" spans="1:14" ht="12.75">
      <c r="A15" s="33"/>
      <c r="B15" s="27"/>
      <c r="C15" s="28">
        <v>0</v>
      </c>
      <c r="D15" s="28">
        <v>0</v>
      </c>
      <c r="E15" s="28">
        <v>0</v>
      </c>
      <c r="F15" s="28">
        <v>0</v>
      </c>
      <c r="G15" s="28">
        <f t="shared" si="0"/>
        <v>0</v>
      </c>
      <c r="H15" s="28">
        <f t="shared" si="1"/>
        <v>0</v>
      </c>
      <c r="I15" s="28">
        <v>0</v>
      </c>
      <c r="J15" s="28">
        <f t="shared" si="2"/>
        <v>0</v>
      </c>
      <c r="K15" s="28">
        <v>0</v>
      </c>
      <c r="L15" s="28">
        <f t="shared" si="3"/>
        <v>0</v>
      </c>
      <c r="M15" s="28">
        <f t="shared" si="4"/>
        <v>0</v>
      </c>
      <c r="N15" s="34">
        <v>0</v>
      </c>
    </row>
    <row r="16" spans="1:14" ht="12.75">
      <c r="A16" s="33"/>
      <c r="B16" s="27"/>
      <c r="C16" s="28">
        <v>0</v>
      </c>
      <c r="D16" s="28">
        <v>0</v>
      </c>
      <c r="E16" s="28">
        <v>0</v>
      </c>
      <c r="F16" s="28">
        <v>0</v>
      </c>
      <c r="G16" s="28">
        <f t="shared" si="0"/>
        <v>0</v>
      </c>
      <c r="H16" s="28">
        <f t="shared" si="1"/>
        <v>0</v>
      </c>
      <c r="I16" s="28">
        <v>0</v>
      </c>
      <c r="J16" s="28">
        <f t="shared" si="2"/>
        <v>0</v>
      </c>
      <c r="K16" s="28">
        <v>0</v>
      </c>
      <c r="L16" s="28">
        <f t="shared" si="3"/>
        <v>0</v>
      </c>
      <c r="M16" s="28">
        <f t="shared" si="4"/>
        <v>0</v>
      </c>
      <c r="N16" s="34">
        <v>0</v>
      </c>
    </row>
    <row r="17" spans="1:14" ht="12.75">
      <c r="A17" s="33"/>
      <c r="B17" s="27"/>
      <c r="C17" s="28">
        <v>0</v>
      </c>
      <c r="D17" s="28">
        <v>0</v>
      </c>
      <c r="E17" s="28">
        <v>0</v>
      </c>
      <c r="F17" s="28">
        <v>0</v>
      </c>
      <c r="G17" s="28">
        <f t="shared" si="0"/>
        <v>0</v>
      </c>
      <c r="H17" s="28">
        <f t="shared" si="1"/>
        <v>0</v>
      </c>
      <c r="I17" s="28">
        <v>0</v>
      </c>
      <c r="J17" s="28">
        <f t="shared" si="2"/>
        <v>0</v>
      </c>
      <c r="K17" s="28">
        <v>0</v>
      </c>
      <c r="L17" s="28">
        <f t="shared" si="3"/>
        <v>0</v>
      </c>
      <c r="M17" s="28">
        <f t="shared" si="4"/>
        <v>0</v>
      </c>
      <c r="N17" s="34">
        <v>0</v>
      </c>
    </row>
    <row r="18" spans="1:14" ht="12.75">
      <c r="A18" s="33"/>
      <c r="B18" s="27"/>
      <c r="C18" s="28">
        <v>0</v>
      </c>
      <c r="D18" s="28">
        <v>0</v>
      </c>
      <c r="E18" s="28">
        <v>0</v>
      </c>
      <c r="F18" s="28">
        <v>0</v>
      </c>
      <c r="G18" s="28">
        <f t="shared" si="0"/>
        <v>0</v>
      </c>
      <c r="H18" s="28">
        <f t="shared" si="1"/>
        <v>0</v>
      </c>
      <c r="I18" s="28">
        <v>0</v>
      </c>
      <c r="J18" s="28">
        <f t="shared" si="2"/>
        <v>0</v>
      </c>
      <c r="K18" s="28">
        <v>0</v>
      </c>
      <c r="L18" s="28">
        <f t="shared" si="3"/>
        <v>0</v>
      </c>
      <c r="M18" s="28">
        <f t="shared" si="4"/>
        <v>0</v>
      </c>
      <c r="N18" s="34">
        <v>0</v>
      </c>
    </row>
    <row r="19" spans="1:14" ht="12.75">
      <c r="A19" s="33"/>
      <c r="B19" s="27"/>
      <c r="C19" s="28">
        <v>0</v>
      </c>
      <c r="D19" s="28">
        <v>0</v>
      </c>
      <c r="E19" s="28">
        <v>0</v>
      </c>
      <c r="F19" s="28">
        <v>0</v>
      </c>
      <c r="G19" s="28">
        <f t="shared" si="0"/>
        <v>0</v>
      </c>
      <c r="H19" s="28">
        <f t="shared" si="1"/>
        <v>0</v>
      </c>
      <c r="I19" s="28">
        <v>0</v>
      </c>
      <c r="J19" s="28">
        <f t="shared" si="2"/>
        <v>0</v>
      </c>
      <c r="K19" s="28">
        <v>0</v>
      </c>
      <c r="L19" s="28">
        <f t="shared" si="3"/>
        <v>0</v>
      </c>
      <c r="M19" s="28">
        <f t="shared" si="4"/>
        <v>0</v>
      </c>
      <c r="N19" s="34">
        <v>0</v>
      </c>
    </row>
    <row r="20" spans="1:14" ht="12.75">
      <c r="A20" s="33"/>
      <c r="B20" s="27"/>
      <c r="C20" s="28">
        <v>0</v>
      </c>
      <c r="D20" s="28">
        <v>0</v>
      </c>
      <c r="E20" s="28">
        <v>0</v>
      </c>
      <c r="F20" s="28">
        <v>0</v>
      </c>
      <c r="G20" s="28">
        <f t="shared" si="0"/>
        <v>0</v>
      </c>
      <c r="H20" s="28">
        <f t="shared" si="1"/>
        <v>0</v>
      </c>
      <c r="I20" s="28">
        <v>0</v>
      </c>
      <c r="J20" s="28">
        <f t="shared" si="2"/>
        <v>0</v>
      </c>
      <c r="K20" s="28">
        <v>0</v>
      </c>
      <c r="L20" s="28">
        <f t="shared" si="3"/>
        <v>0</v>
      </c>
      <c r="M20" s="28">
        <f t="shared" si="4"/>
        <v>0</v>
      </c>
      <c r="N20" s="34">
        <v>0</v>
      </c>
    </row>
    <row r="21" spans="1:14" ht="12.75">
      <c r="A21" s="33"/>
      <c r="B21" s="27"/>
      <c r="C21" s="28">
        <v>0</v>
      </c>
      <c r="D21" s="28">
        <v>0</v>
      </c>
      <c r="E21" s="28">
        <v>0</v>
      </c>
      <c r="F21" s="28">
        <v>0</v>
      </c>
      <c r="G21" s="28">
        <f t="shared" si="0"/>
        <v>0</v>
      </c>
      <c r="H21" s="28">
        <f t="shared" si="1"/>
        <v>0</v>
      </c>
      <c r="I21" s="28">
        <v>0</v>
      </c>
      <c r="J21" s="28">
        <f t="shared" si="2"/>
        <v>0</v>
      </c>
      <c r="K21" s="28">
        <v>0</v>
      </c>
      <c r="L21" s="28">
        <f t="shared" si="3"/>
        <v>0</v>
      </c>
      <c r="M21" s="28">
        <f t="shared" si="4"/>
        <v>0</v>
      </c>
      <c r="N21" s="34">
        <v>0</v>
      </c>
    </row>
    <row r="22" spans="1:14" ht="12.75">
      <c r="A22" s="33"/>
      <c r="B22" s="27"/>
      <c r="C22" s="28">
        <v>0</v>
      </c>
      <c r="D22" s="28">
        <v>0</v>
      </c>
      <c r="E22" s="28">
        <v>0</v>
      </c>
      <c r="F22" s="28">
        <v>0</v>
      </c>
      <c r="G22" s="28">
        <f t="shared" si="0"/>
        <v>0</v>
      </c>
      <c r="H22" s="28">
        <f t="shared" si="1"/>
        <v>0</v>
      </c>
      <c r="I22" s="28">
        <v>0</v>
      </c>
      <c r="J22" s="28">
        <f t="shared" si="2"/>
        <v>0</v>
      </c>
      <c r="K22" s="28">
        <v>0</v>
      </c>
      <c r="L22" s="28">
        <f t="shared" si="3"/>
        <v>0</v>
      </c>
      <c r="M22" s="28">
        <f t="shared" si="4"/>
        <v>0</v>
      </c>
      <c r="N22" s="34">
        <v>0</v>
      </c>
    </row>
    <row r="23" spans="1:14" ht="12.75">
      <c r="A23" s="33" t="s">
        <v>28</v>
      </c>
      <c r="B23" s="27" t="s">
        <v>28</v>
      </c>
      <c r="C23" s="28">
        <v>0</v>
      </c>
      <c r="D23" s="28">
        <v>0</v>
      </c>
      <c r="E23" s="28">
        <v>0</v>
      </c>
      <c r="F23" s="28">
        <v>0</v>
      </c>
      <c r="G23" s="28">
        <f aca="true" t="shared" si="5" ref="G23:G32">(C23+D23+E23+F23)/$B$6</f>
        <v>0</v>
      </c>
      <c r="H23" s="28">
        <f aca="true" t="shared" si="6" ref="H23:H32">G23*($G$6/100)</f>
        <v>0</v>
      </c>
      <c r="I23" s="28">
        <v>0</v>
      </c>
      <c r="J23" s="28">
        <f aca="true" t="shared" si="7" ref="J23:J32">I23*($G$7/100)</f>
        <v>0</v>
      </c>
      <c r="K23" s="28">
        <v>0</v>
      </c>
      <c r="L23" s="28">
        <f aca="true" t="shared" si="8" ref="L23:L32">K23*($G$8/100)</f>
        <v>0</v>
      </c>
      <c r="M23" s="28">
        <f aca="true" t="shared" si="9" ref="M23:M32">H23+J23+L23</f>
        <v>0</v>
      </c>
      <c r="N23" s="34">
        <v>0</v>
      </c>
    </row>
    <row r="24" spans="1:14" ht="12.75">
      <c r="A24" s="33" t="s">
        <v>28</v>
      </c>
      <c r="B24" s="27" t="s">
        <v>28</v>
      </c>
      <c r="C24" s="28">
        <v>0</v>
      </c>
      <c r="D24" s="28">
        <v>0</v>
      </c>
      <c r="E24" s="28">
        <v>0</v>
      </c>
      <c r="F24" s="28">
        <v>0</v>
      </c>
      <c r="G24" s="28">
        <f t="shared" si="5"/>
        <v>0</v>
      </c>
      <c r="H24" s="28">
        <f t="shared" si="6"/>
        <v>0</v>
      </c>
      <c r="I24" s="28">
        <v>0</v>
      </c>
      <c r="J24" s="28">
        <f t="shared" si="7"/>
        <v>0</v>
      </c>
      <c r="K24" s="28">
        <v>0</v>
      </c>
      <c r="L24" s="28">
        <f t="shared" si="8"/>
        <v>0</v>
      </c>
      <c r="M24" s="28">
        <f t="shared" si="9"/>
        <v>0</v>
      </c>
      <c r="N24" s="34">
        <v>0</v>
      </c>
    </row>
    <row r="25" spans="1:14" ht="12.75">
      <c r="A25" s="33" t="s">
        <v>28</v>
      </c>
      <c r="B25" s="27" t="s">
        <v>28</v>
      </c>
      <c r="C25" s="28">
        <v>0</v>
      </c>
      <c r="D25" s="28">
        <v>0</v>
      </c>
      <c r="E25" s="28">
        <v>0</v>
      </c>
      <c r="F25" s="28">
        <v>0</v>
      </c>
      <c r="G25" s="28">
        <f t="shared" si="5"/>
        <v>0</v>
      </c>
      <c r="H25" s="28">
        <f t="shared" si="6"/>
        <v>0</v>
      </c>
      <c r="I25" s="28">
        <v>0</v>
      </c>
      <c r="J25" s="28">
        <f t="shared" si="7"/>
        <v>0</v>
      </c>
      <c r="K25" s="28">
        <v>0</v>
      </c>
      <c r="L25" s="28">
        <f t="shared" si="8"/>
        <v>0</v>
      </c>
      <c r="M25" s="28">
        <f t="shared" si="9"/>
        <v>0</v>
      </c>
      <c r="N25" s="34">
        <v>0</v>
      </c>
    </row>
    <row r="26" spans="1:14" ht="12.75">
      <c r="A26" s="33" t="s">
        <v>28</v>
      </c>
      <c r="B26" s="27" t="s">
        <v>28</v>
      </c>
      <c r="C26" s="28">
        <v>0</v>
      </c>
      <c r="D26" s="28">
        <v>0</v>
      </c>
      <c r="E26" s="28">
        <v>0</v>
      </c>
      <c r="F26" s="28">
        <v>0</v>
      </c>
      <c r="G26" s="28">
        <f t="shared" si="5"/>
        <v>0</v>
      </c>
      <c r="H26" s="28">
        <f t="shared" si="6"/>
        <v>0</v>
      </c>
      <c r="I26" s="28">
        <v>0</v>
      </c>
      <c r="J26" s="28">
        <f t="shared" si="7"/>
        <v>0</v>
      </c>
      <c r="K26" s="28">
        <v>0</v>
      </c>
      <c r="L26" s="28">
        <f t="shared" si="8"/>
        <v>0</v>
      </c>
      <c r="M26" s="28">
        <f t="shared" si="9"/>
        <v>0</v>
      </c>
      <c r="N26" s="34">
        <v>0</v>
      </c>
    </row>
    <row r="27" spans="1:14" ht="12.75">
      <c r="A27" s="33" t="s">
        <v>28</v>
      </c>
      <c r="B27" s="27" t="s">
        <v>28</v>
      </c>
      <c r="C27" s="28">
        <v>0</v>
      </c>
      <c r="D27" s="28">
        <v>0</v>
      </c>
      <c r="E27" s="28">
        <v>0</v>
      </c>
      <c r="F27" s="28">
        <v>0</v>
      </c>
      <c r="G27" s="28">
        <f t="shared" si="5"/>
        <v>0</v>
      </c>
      <c r="H27" s="28">
        <f t="shared" si="6"/>
        <v>0</v>
      </c>
      <c r="I27" s="28">
        <v>0</v>
      </c>
      <c r="J27" s="28">
        <f t="shared" si="7"/>
        <v>0</v>
      </c>
      <c r="K27" s="28">
        <v>0</v>
      </c>
      <c r="L27" s="28">
        <f t="shared" si="8"/>
        <v>0</v>
      </c>
      <c r="M27" s="28">
        <f t="shared" si="9"/>
        <v>0</v>
      </c>
      <c r="N27" s="34">
        <v>0</v>
      </c>
    </row>
    <row r="28" spans="1:14" ht="12.75">
      <c r="A28" s="33" t="s">
        <v>28</v>
      </c>
      <c r="B28" s="27" t="s">
        <v>28</v>
      </c>
      <c r="C28" s="28">
        <v>0</v>
      </c>
      <c r="D28" s="28">
        <v>0</v>
      </c>
      <c r="E28" s="28">
        <v>0</v>
      </c>
      <c r="F28" s="28">
        <v>0</v>
      </c>
      <c r="G28" s="28">
        <f t="shared" si="5"/>
        <v>0</v>
      </c>
      <c r="H28" s="28">
        <f t="shared" si="6"/>
        <v>0</v>
      </c>
      <c r="I28" s="28">
        <v>0</v>
      </c>
      <c r="J28" s="28">
        <f t="shared" si="7"/>
        <v>0</v>
      </c>
      <c r="K28" s="28">
        <v>0</v>
      </c>
      <c r="L28" s="28">
        <f t="shared" si="8"/>
        <v>0</v>
      </c>
      <c r="M28" s="28">
        <f t="shared" si="9"/>
        <v>0</v>
      </c>
      <c r="N28" s="34">
        <v>0</v>
      </c>
    </row>
    <row r="29" spans="1:14" ht="12.75">
      <c r="A29" s="33" t="s">
        <v>28</v>
      </c>
      <c r="B29" s="27" t="s">
        <v>28</v>
      </c>
      <c r="C29" s="28">
        <v>0</v>
      </c>
      <c r="D29" s="28">
        <v>0</v>
      </c>
      <c r="E29" s="28">
        <v>0</v>
      </c>
      <c r="F29" s="28">
        <v>0</v>
      </c>
      <c r="G29" s="28">
        <f t="shared" si="5"/>
        <v>0</v>
      </c>
      <c r="H29" s="28">
        <f t="shared" si="6"/>
        <v>0</v>
      </c>
      <c r="I29" s="28">
        <v>0</v>
      </c>
      <c r="J29" s="28">
        <f t="shared" si="7"/>
        <v>0</v>
      </c>
      <c r="K29" s="28">
        <v>0</v>
      </c>
      <c r="L29" s="28">
        <f t="shared" si="8"/>
        <v>0</v>
      </c>
      <c r="M29" s="28">
        <f t="shared" si="9"/>
        <v>0</v>
      </c>
      <c r="N29" s="34">
        <v>0</v>
      </c>
    </row>
    <row r="30" spans="1:14" ht="12.75">
      <c r="A30" s="33" t="s">
        <v>28</v>
      </c>
      <c r="B30" s="27" t="s">
        <v>28</v>
      </c>
      <c r="C30" s="28">
        <v>0</v>
      </c>
      <c r="D30" s="28">
        <v>0</v>
      </c>
      <c r="E30" s="28">
        <v>0</v>
      </c>
      <c r="F30" s="28">
        <v>0</v>
      </c>
      <c r="G30" s="28">
        <f t="shared" si="5"/>
        <v>0</v>
      </c>
      <c r="H30" s="28">
        <f t="shared" si="6"/>
        <v>0</v>
      </c>
      <c r="I30" s="28">
        <v>0</v>
      </c>
      <c r="J30" s="28">
        <f t="shared" si="7"/>
        <v>0</v>
      </c>
      <c r="K30" s="28">
        <v>0</v>
      </c>
      <c r="L30" s="28">
        <f t="shared" si="8"/>
        <v>0</v>
      </c>
      <c r="M30" s="28">
        <f t="shared" si="9"/>
        <v>0</v>
      </c>
      <c r="N30" s="34">
        <v>0</v>
      </c>
    </row>
    <row r="31" spans="1:14" ht="12.75">
      <c r="A31" s="33" t="s">
        <v>28</v>
      </c>
      <c r="B31" s="27" t="s">
        <v>28</v>
      </c>
      <c r="C31" s="28">
        <v>0</v>
      </c>
      <c r="D31" s="28">
        <v>0</v>
      </c>
      <c r="E31" s="28">
        <v>0</v>
      </c>
      <c r="F31" s="28">
        <v>0</v>
      </c>
      <c r="G31" s="28">
        <f t="shared" si="5"/>
        <v>0</v>
      </c>
      <c r="H31" s="28">
        <f t="shared" si="6"/>
        <v>0</v>
      </c>
      <c r="I31" s="28">
        <v>0</v>
      </c>
      <c r="J31" s="28">
        <f t="shared" si="7"/>
        <v>0</v>
      </c>
      <c r="K31" s="28">
        <v>0</v>
      </c>
      <c r="L31" s="28">
        <f t="shared" si="8"/>
        <v>0</v>
      </c>
      <c r="M31" s="28">
        <f t="shared" si="9"/>
        <v>0</v>
      </c>
      <c r="N31" s="34">
        <v>0</v>
      </c>
    </row>
    <row r="32" spans="1:14" ht="13.5" thickBot="1">
      <c r="A32" s="35" t="s">
        <v>28</v>
      </c>
      <c r="B32" s="36" t="s">
        <v>28</v>
      </c>
      <c r="C32" s="37">
        <v>0</v>
      </c>
      <c r="D32" s="37">
        <v>0</v>
      </c>
      <c r="E32" s="37">
        <v>0</v>
      </c>
      <c r="F32" s="37">
        <v>0</v>
      </c>
      <c r="G32" s="37">
        <f t="shared" si="5"/>
        <v>0</v>
      </c>
      <c r="H32" s="37">
        <f t="shared" si="6"/>
        <v>0</v>
      </c>
      <c r="I32" s="37">
        <v>0</v>
      </c>
      <c r="J32" s="37">
        <f t="shared" si="7"/>
        <v>0</v>
      </c>
      <c r="K32" s="37">
        <v>0</v>
      </c>
      <c r="L32" s="37">
        <f t="shared" si="8"/>
        <v>0</v>
      </c>
      <c r="M32" s="37">
        <f t="shared" si="9"/>
        <v>0</v>
      </c>
      <c r="N32" s="38">
        <v>0</v>
      </c>
    </row>
    <row r="33" spans="2:14" ht="13.5" thickTop="1"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/>
    </row>
    <row r="34" spans="1:14" ht="12.75">
      <c r="A34" s="11" t="s">
        <v>7</v>
      </c>
      <c r="B34" s="12"/>
      <c r="C34" s="13">
        <f>AVERAGE(C12:C32)</f>
        <v>0</v>
      </c>
      <c r="D34" s="13">
        <f>AVERAGE(D12:D32)</f>
        <v>0</v>
      </c>
      <c r="E34" s="13">
        <f>AVERAGE(E12:E32)</f>
        <v>0</v>
      </c>
      <c r="F34" s="13">
        <f>AVERAGE(F12:F32)</f>
        <v>0</v>
      </c>
      <c r="G34" s="13">
        <f>AVERAGE(G12:G32)</f>
        <v>0</v>
      </c>
      <c r="H34" s="13"/>
      <c r="I34" s="13">
        <f>AVERAGE(I12:I32)</f>
        <v>0</v>
      </c>
      <c r="J34" s="13"/>
      <c r="K34" s="13">
        <f>AVERAGE(K12:K32)</f>
        <v>0</v>
      </c>
      <c r="L34" s="13"/>
      <c r="M34" s="13">
        <f>AVERAGE(M12:M32)</f>
        <v>0</v>
      </c>
      <c r="N34" s="13">
        <f>AVERAGE(N12:N32)</f>
        <v>0</v>
      </c>
    </row>
    <row r="35" spans="2:14" ht="12.75"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  <row r="36" spans="1:14" ht="12.75">
      <c r="A36" s="20" t="s">
        <v>16</v>
      </c>
      <c r="B36" s="22"/>
      <c r="C36" s="23">
        <f>COUNTIF(C12:C32,"&gt;=59.99")</f>
        <v>0</v>
      </c>
      <c r="D36" s="23">
        <f>COUNTIF(D12:D32,"&gt;=59.99")</f>
        <v>0</v>
      </c>
      <c r="E36" s="23">
        <f>COUNTIF(E12:E32,"&gt;=59.99")</f>
        <v>0</v>
      </c>
      <c r="F36" s="23">
        <f>COUNTIF(F12:F32,"&gt;=59.99")</f>
        <v>0</v>
      </c>
      <c r="G36" s="23">
        <f>COUNTIF(G12:G32,"&gt;=59.99")</f>
        <v>0</v>
      </c>
      <c r="H36" s="23"/>
      <c r="I36" s="23">
        <f>COUNTIF(I12:I32,"&gt;=59.99")</f>
        <v>0</v>
      </c>
      <c r="J36" s="23"/>
      <c r="K36" s="23">
        <f>COUNTIF(K12:K32,"&gt;=59.99")</f>
        <v>0</v>
      </c>
      <c r="L36" s="23"/>
      <c r="M36" s="23">
        <f>COUNTIF(M12:M32,"&gt;=59.99")</f>
        <v>0</v>
      </c>
      <c r="N36" s="24"/>
    </row>
    <row r="37" spans="1:14" ht="12.75">
      <c r="A37" s="20" t="s">
        <v>27</v>
      </c>
      <c r="B37" s="22"/>
      <c r="C37" s="26">
        <f>COUNTIF(C12:C32,"&lt;60")</f>
        <v>21</v>
      </c>
      <c r="D37" s="26">
        <f>COUNTIF(D12:D32,"&lt;60")</f>
        <v>21</v>
      </c>
      <c r="E37" s="26">
        <f>COUNTIF(E12:E32,"&lt;60")</f>
        <v>21</v>
      </c>
      <c r="F37" s="26">
        <f>COUNTIF(F12:F32,"&lt;60")</f>
        <v>21</v>
      </c>
      <c r="G37" s="26">
        <f>COUNTIF(G12:G32,"&lt;60")</f>
        <v>21</v>
      </c>
      <c r="H37" s="23"/>
      <c r="I37" s="26">
        <f>COUNTIF(I12:I32,"&lt;60")</f>
        <v>21</v>
      </c>
      <c r="J37" s="23"/>
      <c r="K37" s="26">
        <f>COUNTIF(K12:K32,"&lt;60")</f>
        <v>21</v>
      </c>
      <c r="L37" s="23"/>
      <c r="M37" s="26">
        <f>COUNTIF(M12:M32,"&lt;60")</f>
        <v>21</v>
      </c>
      <c r="N37" s="24"/>
    </row>
    <row r="38" spans="1:14" ht="12.75">
      <c r="A38" s="20" t="s">
        <v>17</v>
      </c>
      <c r="B38" s="22"/>
      <c r="C38" s="23">
        <f>(C36/$B$4)*100</f>
        <v>0</v>
      </c>
      <c r="D38" s="23">
        <f aca="true" t="shared" si="10" ref="D38:M39">(D36/$B$4)*100</f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/>
      <c r="I38" s="23">
        <f t="shared" si="10"/>
        <v>0</v>
      </c>
      <c r="J38" s="23"/>
      <c r="K38" s="23">
        <f t="shared" si="10"/>
        <v>0</v>
      </c>
      <c r="L38" s="23"/>
      <c r="M38" s="23">
        <f t="shared" si="10"/>
        <v>0</v>
      </c>
      <c r="N38" s="24"/>
    </row>
    <row r="39" spans="1:14" ht="12.75">
      <c r="A39" s="20" t="s">
        <v>18</v>
      </c>
      <c r="B39" s="22"/>
      <c r="C39" s="26">
        <f>(C37/$B$4)*100</f>
        <v>100</v>
      </c>
      <c r="D39" s="26">
        <f t="shared" si="10"/>
        <v>100</v>
      </c>
      <c r="E39" s="26">
        <f t="shared" si="10"/>
        <v>100</v>
      </c>
      <c r="F39" s="26">
        <f t="shared" si="10"/>
        <v>100</v>
      </c>
      <c r="G39" s="26">
        <f t="shared" si="10"/>
        <v>100</v>
      </c>
      <c r="H39" s="23"/>
      <c r="I39" s="26">
        <f t="shared" si="10"/>
        <v>100</v>
      </c>
      <c r="J39" s="23"/>
      <c r="K39" s="26">
        <f t="shared" si="10"/>
        <v>100</v>
      </c>
      <c r="L39" s="23"/>
      <c r="M39" s="26">
        <f t="shared" si="10"/>
        <v>100</v>
      </c>
      <c r="N39" s="24"/>
    </row>
    <row r="59" ht="12.75">
      <c r="A59" s="46" t="s">
        <v>39</v>
      </c>
    </row>
    <row r="60" ht="12.75">
      <c r="A60" s="46" t="s">
        <v>19</v>
      </c>
    </row>
  </sheetData>
  <sheetProtection/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60"/>
  <sheetViews>
    <sheetView zoomScalePageLayoutView="0" workbookViewId="0" topLeftCell="A8">
      <pane xSplit="1" topLeftCell="B1" activePane="topRight" state="frozen"/>
      <selection pane="topLeft" activeCell="A1" sqref="A1"/>
      <selection pane="topRight" activeCell="O23" sqref="O23"/>
    </sheetView>
  </sheetViews>
  <sheetFormatPr defaultColWidth="11.421875" defaultRowHeight="12.75"/>
  <cols>
    <col min="1" max="1" width="37.421875" style="0" customWidth="1"/>
    <col min="2" max="2" width="13.28125" style="0" customWidth="1"/>
  </cols>
  <sheetData>
    <row r="1" spans="1:9" ht="18">
      <c r="A1" s="2" t="s">
        <v>32</v>
      </c>
      <c r="B1" s="4"/>
      <c r="C1" s="2" t="s">
        <v>12</v>
      </c>
      <c r="D1" s="3"/>
      <c r="E1" s="15"/>
      <c r="F1" s="25" t="s">
        <v>29</v>
      </c>
      <c r="G1" s="25"/>
      <c r="H1" s="25"/>
      <c r="I1" s="3"/>
    </row>
    <row r="2" spans="1:14" ht="12.75">
      <c r="A2" s="16"/>
      <c r="B2" s="17"/>
      <c r="C2" s="16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20" t="s">
        <v>14</v>
      </c>
      <c r="B3" s="21">
        <v>60</v>
      </c>
      <c r="C3" s="16"/>
      <c r="D3" s="18"/>
      <c r="E3" s="18"/>
      <c r="F3" s="20" t="s">
        <v>20</v>
      </c>
      <c r="G3" s="48" t="s">
        <v>28</v>
      </c>
      <c r="H3" s="20"/>
      <c r="I3" s="20"/>
      <c r="J3" s="19"/>
      <c r="K3" s="19"/>
      <c r="L3" s="19"/>
      <c r="M3" s="19"/>
      <c r="N3" s="19"/>
    </row>
    <row r="4" spans="1:9" ht="12.75">
      <c r="A4" s="20" t="s">
        <v>15</v>
      </c>
      <c r="B4" s="21">
        <f>COUNT(G12:G32)</f>
        <v>21</v>
      </c>
      <c r="F4" s="20" t="s">
        <v>21</v>
      </c>
      <c r="G4" s="48" t="s">
        <v>28</v>
      </c>
      <c r="H4" s="20" t="s">
        <v>22</v>
      </c>
      <c r="I4" s="48" t="s">
        <v>28</v>
      </c>
    </row>
    <row r="5" spans="1:9" ht="12.75">
      <c r="A5" s="20"/>
      <c r="B5" s="21"/>
      <c r="F5" s="20"/>
      <c r="G5" s="20"/>
      <c r="H5" s="20"/>
      <c r="I5" s="20"/>
    </row>
    <row r="6" spans="1:9" ht="12.75">
      <c r="A6" s="20" t="s">
        <v>26</v>
      </c>
      <c r="B6" s="47">
        <v>2</v>
      </c>
      <c r="F6" s="20" t="s">
        <v>23</v>
      </c>
      <c r="G6" s="48">
        <v>50</v>
      </c>
      <c r="H6" s="20"/>
      <c r="I6" s="20"/>
    </row>
    <row r="7" spans="1:9" ht="12.75">
      <c r="A7" s="20"/>
      <c r="B7" s="21"/>
      <c r="F7" s="20" t="s">
        <v>24</v>
      </c>
      <c r="G7" s="48">
        <v>20</v>
      </c>
      <c r="H7" s="20"/>
      <c r="I7" s="20"/>
    </row>
    <row r="8" spans="1:9" ht="12.75">
      <c r="A8" s="20"/>
      <c r="B8" s="21"/>
      <c r="F8" s="20" t="s">
        <v>25</v>
      </c>
      <c r="G8" s="48">
        <v>30</v>
      </c>
      <c r="H8" s="20"/>
      <c r="I8" s="20"/>
    </row>
    <row r="9" spans="2:8" ht="13.5" thickBot="1">
      <c r="B9" s="5"/>
      <c r="H9" s="14"/>
    </row>
    <row r="10" spans="1:14" ht="17.25" thickBot="1" thickTop="1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13</v>
      </c>
      <c r="G10" s="10" t="s">
        <v>5</v>
      </c>
      <c r="H10" s="10" t="s">
        <v>8</v>
      </c>
      <c r="I10" s="10" t="s">
        <v>9</v>
      </c>
      <c r="J10" s="10" t="s">
        <v>8</v>
      </c>
      <c r="K10" s="10" t="s">
        <v>11</v>
      </c>
      <c r="L10" s="10" t="s">
        <v>8</v>
      </c>
      <c r="M10" s="10" t="s">
        <v>10</v>
      </c>
      <c r="N10" s="10" t="s">
        <v>6</v>
      </c>
    </row>
    <row r="11" ht="14.25" thickBot="1" thickTop="1">
      <c r="B11" s="5"/>
    </row>
    <row r="12" spans="1:14" ht="13.5" thickTop="1">
      <c r="A12" s="29" t="s">
        <v>28</v>
      </c>
      <c r="B12" s="30" t="s">
        <v>28</v>
      </c>
      <c r="C12" s="31">
        <v>0</v>
      </c>
      <c r="D12" s="31">
        <v>0</v>
      </c>
      <c r="E12" s="31">
        <v>0</v>
      </c>
      <c r="F12" s="31">
        <v>0</v>
      </c>
      <c r="G12" s="31">
        <f>(C12+D12+E12+F12)/$B$6</f>
        <v>0</v>
      </c>
      <c r="H12" s="31">
        <f>G12*($G$6/100)</f>
        <v>0</v>
      </c>
      <c r="I12" s="31">
        <v>0</v>
      </c>
      <c r="J12" s="31">
        <f>I12*($G$7/100)</f>
        <v>0</v>
      </c>
      <c r="K12" s="31">
        <v>0</v>
      </c>
      <c r="L12" s="31">
        <f>K12*($G$8/100)</f>
        <v>0</v>
      </c>
      <c r="M12" s="31">
        <f>H12+J12+L12</f>
        <v>0</v>
      </c>
      <c r="N12" s="32">
        <v>0</v>
      </c>
    </row>
    <row r="13" spans="1:14" ht="12.75">
      <c r="A13" s="33" t="s">
        <v>28</v>
      </c>
      <c r="B13" s="27" t="s">
        <v>28</v>
      </c>
      <c r="C13" s="28">
        <v>0</v>
      </c>
      <c r="D13" s="28">
        <v>0</v>
      </c>
      <c r="E13" s="28">
        <v>0</v>
      </c>
      <c r="F13" s="28">
        <v>0</v>
      </c>
      <c r="G13" s="28">
        <f aca="true" t="shared" si="0" ref="G13:G32">(C13+D13+E13+F13)/$B$6</f>
        <v>0</v>
      </c>
      <c r="H13" s="28">
        <f aca="true" t="shared" si="1" ref="H13:H32">G13*($G$6/100)</f>
        <v>0</v>
      </c>
      <c r="I13" s="28">
        <v>0</v>
      </c>
      <c r="J13" s="28">
        <f aca="true" t="shared" si="2" ref="J13:J32">I13*($G$7/100)</f>
        <v>0</v>
      </c>
      <c r="K13" s="28">
        <v>0</v>
      </c>
      <c r="L13" s="28">
        <f aca="true" t="shared" si="3" ref="L13:L32">K13*($G$8/100)</f>
        <v>0</v>
      </c>
      <c r="M13" s="28">
        <f aca="true" t="shared" si="4" ref="M13:M32">H13+J13+L13</f>
        <v>0</v>
      </c>
      <c r="N13" s="34">
        <v>0</v>
      </c>
    </row>
    <row r="14" spans="1:14" ht="12.75">
      <c r="A14" s="33"/>
      <c r="B14" s="27"/>
      <c r="C14" s="28">
        <v>0</v>
      </c>
      <c r="D14" s="28">
        <v>0</v>
      </c>
      <c r="E14" s="28">
        <v>0</v>
      </c>
      <c r="F14" s="28">
        <v>0</v>
      </c>
      <c r="G14" s="28">
        <f t="shared" si="0"/>
        <v>0</v>
      </c>
      <c r="H14" s="28">
        <f t="shared" si="1"/>
        <v>0</v>
      </c>
      <c r="I14" s="28">
        <v>0</v>
      </c>
      <c r="J14" s="28">
        <f t="shared" si="2"/>
        <v>0</v>
      </c>
      <c r="K14" s="28">
        <v>0</v>
      </c>
      <c r="L14" s="28">
        <f t="shared" si="3"/>
        <v>0</v>
      </c>
      <c r="M14" s="28">
        <f t="shared" si="4"/>
        <v>0</v>
      </c>
      <c r="N14" s="34">
        <v>0</v>
      </c>
    </row>
    <row r="15" spans="1:14" ht="12.75">
      <c r="A15" s="33"/>
      <c r="B15" s="27"/>
      <c r="C15" s="28">
        <v>0</v>
      </c>
      <c r="D15" s="28">
        <v>0</v>
      </c>
      <c r="E15" s="28">
        <v>0</v>
      </c>
      <c r="F15" s="28">
        <v>0</v>
      </c>
      <c r="G15" s="28">
        <f t="shared" si="0"/>
        <v>0</v>
      </c>
      <c r="H15" s="28">
        <f t="shared" si="1"/>
        <v>0</v>
      </c>
      <c r="I15" s="28">
        <v>0</v>
      </c>
      <c r="J15" s="28">
        <f t="shared" si="2"/>
        <v>0</v>
      </c>
      <c r="K15" s="28">
        <v>0</v>
      </c>
      <c r="L15" s="28">
        <f t="shared" si="3"/>
        <v>0</v>
      </c>
      <c r="M15" s="28">
        <f t="shared" si="4"/>
        <v>0</v>
      </c>
      <c r="N15" s="34">
        <v>0</v>
      </c>
    </row>
    <row r="16" spans="1:14" ht="12.75">
      <c r="A16" s="33"/>
      <c r="B16" s="27"/>
      <c r="C16" s="28">
        <v>0</v>
      </c>
      <c r="D16" s="28">
        <v>0</v>
      </c>
      <c r="E16" s="28">
        <v>0</v>
      </c>
      <c r="F16" s="28">
        <v>0</v>
      </c>
      <c r="G16" s="28">
        <f t="shared" si="0"/>
        <v>0</v>
      </c>
      <c r="H16" s="28">
        <f t="shared" si="1"/>
        <v>0</v>
      </c>
      <c r="I16" s="28">
        <v>0</v>
      </c>
      <c r="J16" s="28">
        <f t="shared" si="2"/>
        <v>0</v>
      </c>
      <c r="K16" s="28">
        <v>0</v>
      </c>
      <c r="L16" s="28">
        <f t="shared" si="3"/>
        <v>0</v>
      </c>
      <c r="M16" s="28">
        <f t="shared" si="4"/>
        <v>0</v>
      </c>
      <c r="N16" s="34">
        <v>0</v>
      </c>
    </row>
    <row r="17" spans="1:14" ht="12.75">
      <c r="A17" s="33"/>
      <c r="B17" s="27"/>
      <c r="C17" s="28">
        <v>0</v>
      </c>
      <c r="D17" s="28">
        <v>0</v>
      </c>
      <c r="E17" s="28">
        <v>0</v>
      </c>
      <c r="F17" s="28">
        <v>0</v>
      </c>
      <c r="G17" s="28">
        <f t="shared" si="0"/>
        <v>0</v>
      </c>
      <c r="H17" s="28">
        <f t="shared" si="1"/>
        <v>0</v>
      </c>
      <c r="I17" s="28">
        <v>0</v>
      </c>
      <c r="J17" s="28">
        <f t="shared" si="2"/>
        <v>0</v>
      </c>
      <c r="K17" s="28">
        <v>0</v>
      </c>
      <c r="L17" s="28">
        <f t="shared" si="3"/>
        <v>0</v>
      </c>
      <c r="M17" s="28">
        <f t="shared" si="4"/>
        <v>0</v>
      </c>
      <c r="N17" s="34">
        <v>0</v>
      </c>
    </row>
    <row r="18" spans="1:14" ht="12.75">
      <c r="A18" s="33"/>
      <c r="B18" s="27"/>
      <c r="C18" s="28">
        <v>0</v>
      </c>
      <c r="D18" s="28">
        <v>0</v>
      </c>
      <c r="E18" s="28">
        <v>0</v>
      </c>
      <c r="F18" s="28">
        <v>0</v>
      </c>
      <c r="G18" s="28">
        <f t="shared" si="0"/>
        <v>0</v>
      </c>
      <c r="H18" s="28">
        <f t="shared" si="1"/>
        <v>0</v>
      </c>
      <c r="I18" s="28">
        <v>0</v>
      </c>
      <c r="J18" s="28">
        <f t="shared" si="2"/>
        <v>0</v>
      </c>
      <c r="K18" s="28">
        <v>0</v>
      </c>
      <c r="L18" s="28">
        <f t="shared" si="3"/>
        <v>0</v>
      </c>
      <c r="M18" s="28">
        <f t="shared" si="4"/>
        <v>0</v>
      </c>
      <c r="N18" s="34">
        <v>0</v>
      </c>
    </row>
    <row r="19" spans="1:14" ht="12.75">
      <c r="A19" s="33"/>
      <c r="B19" s="27"/>
      <c r="C19" s="28">
        <v>0</v>
      </c>
      <c r="D19" s="28">
        <v>0</v>
      </c>
      <c r="E19" s="28">
        <v>0</v>
      </c>
      <c r="F19" s="28">
        <v>0</v>
      </c>
      <c r="G19" s="28">
        <f t="shared" si="0"/>
        <v>0</v>
      </c>
      <c r="H19" s="28">
        <f t="shared" si="1"/>
        <v>0</v>
      </c>
      <c r="I19" s="28">
        <v>0</v>
      </c>
      <c r="J19" s="28">
        <f t="shared" si="2"/>
        <v>0</v>
      </c>
      <c r="K19" s="28">
        <v>0</v>
      </c>
      <c r="L19" s="28">
        <f t="shared" si="3"/>
        <v>0</v>
      </c>
      <c r="M19" s="28">
        <f t="shared" si="4"/>
        <v>0</v>
      </c>
      <c r="N19" s="34">
        <v>0</v>
      </c>
    </row>
    <row r="20" spans="1:14" ht="12.75">
      <c r="A20" s="33"/>
      <c r="B20" s="27"/>
      <c r="C20" s="28">
        <v>0</v>
      </c>
      <c r="D20" s="28">
        <v>0</v>
      </c>
      <c r="E20" s="28">
        <v>0</v>
      </c>
      <c r="F20" s="28">
        <v>0</v>
      </c>
      <c r="G20" s="28">
        <f t="shared" si="0"/>
        <v>0</v>
      </c>
      <c r="H20" s="28">
        <f t="shared" si="1"/>
        <v>0</v>
      </c>
      <c r="I20" s="28">
        <v>0</v>
      </c>
      <c r="J20" s="28">
        <f t="shared" si="2"/>
        <v>0</v>
      </c>
      <c r="K20" s="28">
        <v>0</v>
      </c>
      <c r="L20" s="28">
        <f t="shared" si="3"/>
        <v>0</v>
      </c>
      <c r="M20" s="28">
        <f t="shared" si="4"/>
        <v>0</v>
      </c>
      <c r="N20" s="34">
        <v>0</v>
      </c>
    </row>
    <row r="21" spans="1:14" ht="12.75">
      <c r="A21" s="33"/>
      <c r="B21" s="27"/>
      <c r="C21" s="28">
        <v>0</v>
      </c>
      <c r="D21" s="28">
        <v>0</v>
      </c>
      <c r="E21" s="28">
        <v>0</v>
      </c>
      <c r="F21" s="28">
        <v>0</v>
      </c>
      <c r="G21" s="28">
        <f t="shared" si="0"/>
        <v>0</v>
      </c>
      <c r="H21" s="28">
        <f t="shared" si="1"/>
        <v>0</v>
      </c>
      <c r="I21" s="28">
        <v>0</v>
      </c>
      <c r="J21" s="28">
        <f t="shared" si="2"/>
        <v>0</v>
      </c>
      <c r="K21" s="28">
        <v>0</v>
      </c>
      <c r="L21" s="28">
        <f t="shared" si="3"/>
        <v>0</v>
      </c>
      <c r="M21" s="28">
        <f t="shared" si="4"/>
        <v>0</v>
      </c>
      <c r="N21" s="34">
        <v>0</v>
      </c>
    </row>
    <row r="22" spans="1:14" ht="12.75">
      <c r="A22" s="33"/>
      <c r="B22" s="27"/>
      <c r="C22" s="28">
        <v>0</v>
      </c>
      <c r="D22" s="28">
        <v>0</v>
      </c>
      <c r="E22" s="28">
        <v>0</v>
      </c>
      <c r="F22" s="28">
        <v>0</v>
      </c>
      <c r="G22" s="28">
        <f t="shared" si="0"/>
        <v>0</v>
      </c>
      <c r="H22" s="28">
        <f t="shared" si="1"/>
        <v>0</v>
      </c>
      <c r="I22" s="28">
        <v>0</v>
      </c>
      <c r="J22" s="28">
        <f t="shared" si="2"/>
        <v>0</v>
      </c>
      <c r="K22" s="28">
        <v>0</v>
      </c>
      <c r="L22" s="28">
        <f t="shared" si="3"/>
        <v>0</v>
      </c>
      <c r="M22" s="28">
        <f t="shared" si="4"/>
        <v>0</v>
      </c>
      <c r="N22" s="34">
        <v>0</v>
      </c>
    </row>
    <row r="23" spans="1:14" ht="12.75">
      <c r="A23" s="33"/>
      <c r="B23" s="27"/>
      <c r="C23" s="28">
        <v>0</v>
      </c>
      <c r="D23" s="28">
        <v>0</v>
      </c>
      <c r="E23" s="28">
        <v>0</v>
      </c>
      <c r="F23" s="28">
        <v>0</v>
      </c>
      <c r="G23" s="28">
        <f t="shared" si="0"/>
        <v>0</v>
      </c>
      <c r="H23" s="28">
        <f t="shared" si="1"/>
        <v>0</v>
      </c>
      <c r="I23" s="28">
        <v>0</v>
      </c>
      <c r="J23" s="28">
        <f t="shared" si="2"/>
        <v>0</v>
      </c>
      <c r="K23" s="28">
        <v>0</v>
      </c>
      <c r="L23" s="28">
        <f t="shared" si="3"/>
        <v>0</v>
      </c>
      <c r="M23" s="28">
        <f t="shared" si="4"/>
        <v>0</v>
      </c>
      <c r="N23" s="34">
        <v>0</v>
      </c>
    </row>
    <row r="24" spans="1:14" ht="12.75">
      <c r="A24" s="33" t="s">
        <v>28</v>
      </c>
      <c r="B24" s="27" t="s">
        <v>28</v>
      </c>
      <c r="C24" s="28">
        <v>0</v>
      </c>
      <c r="D24" s="28">
        <v>0</v>
      </c>
      <c r="E24" s="28">
        <v>0</v>
      </c>
      <c r="F24" s="28">
        <v>0</v>
      </c>
      <c r="G24" s="28">
        <f t="shared" si="0"/>
        <v>0</v>
      </c>
      <c r="H24" s="28">
        <f t="shared" si="1"/>
        <v>0</v>
      </c>
      <c r="I24" s="28">
        <v>0</v>
      </c>
      <c r="J24" s="28">
        <f t="shared" si="2"/>
        <v>0</v>
      </c>
      <c r="K24" s="28">
        <v>0</v>
      </c>
      <c r="L24" s="28">
        <f t="shared" si="3"/>
        <v>0</v>
      </c>
      <c r="M24" s="28">
        <f t="shared" si="4"/>
        <v>0</v>
      </c>
      <c r="N24" s="34">
        <v>0</v>
      </c>
    </row>
    <row r="25" spans="1:14" ht="12.75">
      <c r="A25" s="33" t="s">
        <v>28</v>
      </c>
      <c r="B25" s="27" t="s">
        <v>28</v>
      </c>
      <c r="C25" s="28">
        <v>0</v>
      </c>
      <c r="D25" s="28">
        <v>0</v>
      </c>
      <c r="E25" s="28">
        <v>0</v>
      </c>
      <c r="F25" s="28">
        <v>0</v>
      </c>
      <c r="G25" s="28">
        <f t="shared" si="0"/>
        <v>0</v>
      </c>
      <c r="H25" s="28">
        <f t="shared" si="1"/>
        <v>0</v>
      </c>
      <c r="I25" s="28">
        <v>0</v>
      </c>
      <c r="J25" s="28">
        <f t="shared" si="2"/>
        <v>0</v>
      </c>
      <c r="K25" s="28">
        <v>0</v>
      </c>
      <c r="L25" s="28">
        <f t="shared" si="3"/>
        <v>0</v>
      </c>
      <c r="M25" s="28">
        <f t="shared" si="4"/>
        <v>0</v>
      </c>
      <c r="N25" s="34">
        <v>0</v>
      </c>
    </row>
    <row r="26" spans="1:14" ht="12.75">
      <c r="A26" s="33" t="s">
        <v>28</v>
      </c>
      <c r="B26" s="27" t="s">
        <v>28</v>
      </c>
      <c r="C26" s="28">
        <v>0</v>
      </c>
      <c r="D26" s="28">
        <v>0</v>
      </c>
      <c r="E26" s="28">
        <v>0</v>
      </c>
      <c r="F26" s="28">
        <v>0</v>
      </c>
      <c r="G26" s="28">
        <f t="shared" si="0"/>
        <v>0</v>
      </c>
      <c r="H26" s="28">
        <f t="shared" si="1"/>
        <v>0</v>
      </c>
      <c r="I26" s="28">
        <v>0</v>
      </c>
      <c r="J26" s="28">
        <f t="shared" si="2"/>
        <v>0</v>
      </c>
      <c r="K26" s="28">
        <v>0</v>
      </c>
      <c r="L26" s="28">
        <f t="shared" si="3"/>
        <v>0</v>
      </c>
      <c r="M26" s="28">
        <f t="shared" si="4"/>
        <v>0</v>
      </c>
      <c r="N26" s="34">
        <v>0</v>
      </c>
    </row>
    <row r="27" spans="1:14" ht="12.75">
      <c r="A27" s="33" t="s">
        <v>28</v>
      </c>
      <c r="B27" s="27" t="s">
        <v>28</v>
      </c>
      <c r="C27" s="28">
        <v>0</v>
      </c>
      <c r="D27" s="28">
        <v>0</v>
      </c>
      <c r="E27" s="28">
        <v>0</v>
      </c>
      <c r="F27" s="28">
        <v>0</v>
      </c>
      <c r="G27" s="28">
        <f t="shared" si="0"/>
        <v>0</v>
      </c>
      <c r="H27" s="28">
        <f t="shared" si="1"/>
        <v>0</v>
      </c>
      <c r="I27" s="28">
        <v>0</v>
      </c>
      <c r="J27" s="28">
        <f t="shared" si="2"/>
        <v>0</v>
      </c>
      <c r="K27" s="28">
        <v>0</v>
      </c>
      <c r="L27" s="28">
        <f t="shared" si="3"/>
        <v>0</v>
      </c>
      <c r="M27" s="28">
        <f t="shared" si="4"/>
        <v>0</v>
      </c>
      <c r="N27" s="34">
        <v>0</v>
      </c>
    </row>
    <row r="28" spans="1:14" ht="12.75">
      <c r="A28" s="33" t="s">
        <v>28</v>
      </c>
      <c r="B28" s="27" t="s">
        <v>28</v>
      </c>
      <c r="C28" s="28">
        <v>0</v>
      </c>
      <c r="D28" s="28">
        <v>0</v>
      </c>
      <c r="E28" s="28">
        <v>0</v>
      </c>
      <c r="F28" s="28">
        <v>0</v>
      </c>
      <c r="G28" s="28">
        <f t="shared" si="0"/>
        <v>0</v>
      </c>
      <c r="H28" s="28">
        <f t="shared" si="1"/>
        <v>0</v>
      </c>
      <c r="I28" s="28">
        <v>0</v>
      </c>
      <c r="J28" s="28">
        <f t="shared" si="2"/>
        <v>0</v>
      </c>
      <c r="K28" s="28">
        <v>0</v>
      </c>
      <c r="L28" s="28">
        <f t="shared" si="3"/>
        <v>0</v>
      </c>
      <c r="M28" s="28">
        <f t="shared" si="4"/>
        <v>0</v>
      </c>
      <c r="N28" s="34">
        <v>0</v>
      </c>
    </row>
    <row r="29" spans="1:14" ht="12.75">
      <c r="A29" s="33" t="s">
        <v>28</v>
      </c>
      <c r="B29" s="27" t="s">
        <v>28</v>
      </c>
      <c r="C29" s="28">
        <v>0</v>
      </c>
      <c r="D29" s="28">
        <v>0</v>
      </c>
      <c r="E29" s="28">
        <v>0</v>
      </c>
      <c r="F29" s="28">
        <v>0</v>
      </c>
      <c r="G29" s="28">
        <f t="shared" si="0"/>
        <v>0</v>
      </c>
      <c r="H29" s="28">
        <f t="shared" si="1"/>
        <v>0</v>
      </c>
      <c r="I29" s="28">
        <v>0</v>
      </c>
      <c r="J29" s="28">
        <f t="shared" si="2"/>
        <v>0</v>
      </c>
      <c r="K29" s="28">
        <v>0</v>
      </c>
      <c r="L29" s="28">
        <f t="shared" si="3"/>
        <v>0</v>
      </c>
      <c r="M29" s="28">
        <f t="shared" si="4"/>
        <v>0</v>
      </c>
      <c r="N29" s="34">
        <v>0</v>
      </c>
    </row>
    <row r="30" spans="1:14" ht="12.75">
      <c r="A30" s="33" t="s">
        <v>28</v>
      </c>
      <c r="B30" s="27" t="s">
        <v>28</v>
      </c>
      <c r="C30" s="28">
        <v>0</v>
      </c>
      <c r="D30" s="28">
        <v>0</v>
      </c>
      <c r="E30" s="28">
        <v>0</v>
      </c>
      <c r="F30" s="28">
        <v>0</v>
      </c>
      <c r="G30" s="28">
        <f t="shared" si="0"/>
        <v>0</v>
      </c>
      <c r="H30" s="28">
        <f t="shared" si="1"/>
        <v>0</v>
      </c>
      <c r="I30" s="28">
        <v>0</v>
      </c>
      <c r="J30" s="28">
        <f t="shared" si="2"/>
        <v>0</v>
      </c>
      <c r="K30" s="28">
        <v>0</v>
      </c>
      <c r="L30" s="28">
        <f t="shared" si="3"/>
        <v>0</v>
      </c>
      <c r="M30" s="28">
        <f t="shared" si="4"/>
        <v>0</v>
      </c>
      <c r="N30" s="34">
        <v>0</v>
      </c>
    </row>
    <row r="31" spans="1:14" ht="12.75">
      <c r="A31" s="33" t="s">
        <v>28</v>
      </c>
      <c r="B31" s="27" t="s">
        <v>28</v>
      </c>
      <c r="C31" s="28">
        <v>0</v>
      </c>
      <c r="D31" s="28">
        <v>0</v>
      </c>
      <c r="E31" s="28">
        <v>0</v>
      </c>
      <c r="F31" s="28">
        <v>0</v>
      </c>
      <c r="G31" s="28">
        <f t="shared" si="0"/>
        <v>0</v>
      </c>
      <c r="H31" s="28">
        <f t="shared" si="1"/>
        <v>0</v>
      </c>
      <c r="I31" s="28">
        <v>0</v>
      </c>
      <c r="J31" s="28">
        <f t="shared" si="2"/>
        <v>0</v>
      </c>
      <c r="K31" s="28">
        <v>0</v>
      </c>
      <c r="L31" s="28">
        <f t="shared" si="3"/>
        <v>0</v>
      </c>
      <c r="M31" s="28">
        <f t="shared" si="4"/>
        <v>0</v>
      </c>
      <c r="N31" s="34">
        <v>0</v>
      </c>
    </row>
    <row r="32" spans="1:14" ht="13.5" thickBot="1">
      <c r="A32" s="35" t="s">
        <v>28</v>
      </c>
      <c r="B32" s="36" t="s">
        <v>28</v>
      </c>
      <c r="C32" s="37">
        <v>0</v>
      </c>
      <c r="D32" s="37">
        <v>0</v>
      </c>
      <c r="E32" s="37">
        <v>0</v>
      </c>
      <c r="F32" s="37">
        <v>0</v>
      </c>
      <c r="G32" s="37">
        <f t="shared" si="0"/>
        <v>0</v>
      </c>
      <c r="H32" s="37">
        <f t="shared" si="1"/>
        <v>0</v>
      </c>
      <c r="I32" s="37">
        <v>0</v>
      </c>
      <c r="J32" s="37">
        <f t="shared" si="2"/>
        <v>0</v>
      </c>
      <c r="K32" s="37">
        <v>0</v>
      </c>
      <c r="L32" s="37">
        <f t="shared" si="3"/>
        <v>0</v>
      </c>
      <c r="M32" s="37">
        <f t="shared" si="4"/>
        <v>0</v>
      </c>
      <c r="N32" s="38">
        <v>0</v>
      </c>
    </row>
    <row r="33" spans="2:14" ht="13.5" thickTop="1"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/>
    </row>
    <row r="34" spans="1:14" ht="12.75">
      <c r="A34" s="11" t="s">
        <v>7</v>
      </c>
      <c r="B34" s="12"/>
      <c r="C34" s="13">
        <f>AVERAGE(C12:C32)</f>
        <v>0</v>
      </c>
      <c r="D34" s="13">
        <f>AVERAGE(D12:D32)</f>
        <v>0</v>
      </c>
      <c r="E34" s="13">
        <f>AVERAGE(E12:E32)</f>
        <v>0</v>
      </c>
      <c r="F34" s="13">
        <f>AVERAGE(F12:F32)</f>
        <v>0</v>
      </c>
      <c r="G34" s="13">
        <f>AVERAGE(G12:G32)</f>
        <v>0</v>
      </c>
      <c r="H34" s="13"/>
      <c r="I34" s="13">
        <f>AVERAGE(I12:I32)</f>
        <v>0</v>
      </c>
      <c r="J34" s="13"/>
      <c r="K34" s="13">
        <f>AVERAGE(K12:K32)</f>
        <v>0</v>
      </c>
      <c r="L34" s="13"/>
      <c r="M34" s="13">
        <f>AVERAGE(M12:M32)</f>
        <v>0</v>
      </c>
      <c r="N34" s="13">
        <f>AVERAGE(N12:N32)</f>
        <v>0</v>
      </c>
    </row>
    <row r="35" spans="2:14" ht="12.75"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  <row r="36" spans="1:14" ht="12.75">
      <c r="A36" s="20" t="s">
        <v>16</v>
      </c>
      <c r="B36" s="22"/>
      <c r="C36" s="23">
        <f>COUNTIF(C12:C32,"&gt;=59.99")</f>
        <v>0</v>
      </c>
      <c r="D36" s="23">
        <f>COUNTIF(D12:D32,"&gt;=59.99")</f>
        <v>0</v>
      </c>
      <c r="E36" s="23">
        <f>COUNTIF(E12:E32,"&gt;=59.99")</f>
        <v>0</v>
      </c>
      <c r="F36" s="23">
        <f>COUNTIF(F12:F32,"&gt;=59.99")</f>
        <v>0</v>
      </c>
      <c r="G36" s="23">
        <f>COUNTIF(G12:G32,"&gt;=59.99")</f>
        <v>0</v>
      </c>
      <c r="H36" s="23"/>
      <c r="I36" s="23">
        <f>COUNTIF(I12:I32,"&gt;=59.99")</f>
        <v>0</v>
      </c>
      <c r="J36" s="23"/>
      <c r="K36" s="23">
        <f>COUNTIF(K12:K32,"&gt;=59.99")</f>
        <v>0</v>
      </c>
      <c r="L36" s="23"/>
      <c r="M36" s="23">
        <f>COUNTIF(M12:M32,"&gt;=59.99")</f>
        <v>0</v>
      </c>
      <c r="N36" s="24"/>
    </row>
    <row r="37" spans="1:14" ht="12.75">
      <c r="A37" s="20" t="s">
        <v>27</v>
      </c>
      <c r="B37" s="22"/>
      <c r="C37" s="26">
        <f>COUNTIF(C12:C32,"&lt;60")</f>
        <v>21</v>
      </c>
      <c r="D37" s="26">
        <f>COUNTIF(D12:D32,"&lt;60")</f>
        <v>21</v>
      </c>
      <c r="E37" s="26">
        <f>COUNTIF(E12:E32,"&lt;60")</f>
        <v>21</v>
      </c>
      <c r="F37" s="26">
        <f>COUNTIF(F12:F32,"&lt;60")</f>
        <v>21</v>
      </c>
      <c r="G37" s="26">
        <f>COUNTIF(G12:G32,"&lt;60")</f>
        <v>21</v>
      </c>
      <c r="H37" s="23"/>
      <c r="I37" s="26">
        <f>COUNTIF(I12:I32,"&lt;60")</f>
        <v>21</v>
      </c>
      <c r="J37" s="23"/>
      <c r="K37" s="26">
        <f>COUNTIF(K12:K32,"&lt;60")</f>
        <v>21</v>
      </c>
      <c r="L37" s="23"/>
      <c r="M37" s="26">
        <f>COUNTIF(M12:M32,"&lt;60")</f>
        <v>21</v>
      </c>
      <c r="N37" s="24"/>
    </row>
    <row r="38" spans="1:14" ht="12.75">
      <c r="A38" s="20" t="s">
        <v>17</v>
      </c>
      <c r="B38" s="22"/>
      <c r="C38" s="23">
        <f>(C36/$B$4)*100</f>
        <v>0</v>
      </c>
      <c r="D38" s="23">
        <f aca="true" t="shared" si="5" ref="D38:M39">(D36/$B$4)*100</f>
        <v>0</v>
      </c>
      <c r="E38" s="23">
        <f t="shared" si="5"/>
        <v>0</v>
      </c>
      <c r="F38" s="23">
        <f t="shared" si="5"/>
        <v>0</v>
      </c>
      <c r="G38" s="23">
        <f t="shared" si="5"/>
        <v>0</v>
      </c>
      <c r="H38" s="23"/>
      <c r="I38" s="23">
        <f t="shared" si="5"/>
        <v>0</v>
      </c>
      <c r="J38" s="23"/>
      <c r="K38" s="23">
        <f t="shared" si="5"/>
        <v>0</v>
      </c>
      <c r="L38" s="23"/>
      <c r="M38" s="23">
        <f t="shared" si="5"/>
        <v>0</v>
      </c>
      <c r="N38" s="24"/>
    </row>
    <row r="39" spans="1:14" ht="12.75">
      <c r="A39" s="20" t="s">
        <v>18</v>
      </c>
      <c r="B39" s="22"/>
      <c r="C39" s="26">
        <f>(C37/$B$4)*100</f>
        <v>100</v>
      </c>
      <c r="D39" s="26">
        <f t="shared" si="5"/>
        <v>100</v>
      </c>
      <c r="E39" s="26">
        <f t="shared" si="5"/>
        <v>100</v>
      </c>
      <c r="F39" s="26">
        <f t="shared" si="5"/>
        <v>100</v>
      </c>
      <c r="G39" s="26">
        <f t="shared" si="5"/>
        <v>100</v>
      </c>
      <c r="H39" s="23"/>
      <c r="I39" s="26">
        <f t="shared" si="5"/>
        <v>100</v>
      </c>
      <c r="J39" s="23"/>
      <c r="K39" s="26">
        <f t="shared" si="5"/>
        <v>100</v>
      </c>
      <c r="L39" s="23"/>
      <c r="M39" s="26">
        <f t="shared" si="5"/>
        <v>100</v>
      </c>
      <c r="N39" s="24"/>
    </row>
    <row r="59" ht="12.75">
      <c r="A59" s="46" t="s">
        <v>39</v>
      </c>
    </row>
    <row r="60" ht="12.75">
      <c r="A60" s="46" t="s">
        <v>19</v>
      </c>
    </row>
  </sheetData>
  <sheetProtection/>
  <printOptions/>
  <pageMargins left="0.75" right="0.75" top="1" bottom="1" header="0" footer="0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1:I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6" sqref="C6"/>
    </sheetView>
  </sheetViews>
  <sheetFormatPr defaultColWidth="11.421875" defaultRowHeight="12.75"/>
  <cols>
    <col min="1" max="1" width="30.140625" style="0" customWidth="1"/>
    <col min="2" max="2" width="13.7109375" style="0" customWidth="1"/>
    <col min="3" max="3" width="16.421875" style="0" customWidth="1"/>
    <col min="4" max="4" width="16.57421875" style="0" customWidth="1"/>
    <col min="5" max="5" width="14.57421875" style="0" customWidth="1"/>
    <col min="7" max="7" width="13.57421875" style="0" customWidth="1"/>
  </cols>
  <sheetData>
    <row r="1" spans="1:8" ht="20.25">
      <c r="A1" s="45" t="s">
        <v>46</v>
      </c>
      <c r="B1" s="3"/>
      <c r="D1" s="49" t="s">
        <v>39</v>
      </c>
      <c r="E1" s="49" t="s">
        <v>19</v>
      </c>
      <c r="F1" s="50"/>
      <c r="G1" s="50"/>
      <c r="H1" s="43"/>
    </row>
    <row r="2" spans="4:8" ht="18">
      <c r="D2" s="59"/>
      <c r="E2" s="59" t="s">
        <v>73</v>
      </c>
      <c r="F2" s="60" t="s">
        <v>74</v>
      </c>
      <c r="G2" s="61"/>
      <c r="H2" s="61"/>
    </row>
    <row r="3" spans="2:8" ht="20.25">
      <c r="B3" s="42" t="s">
        <v>28</v>
      </c>
      <c r="C3" s="15"/>
      <c r="D3" s="61" t="s">
        <v>75</v>
      </c>
      <c r="E3" s="61"/>
      <c r="F3" s="61"/>
      <c r="G3" s="61"/>
      <c r="H3" s="61"/>
    </row>
    <row r="4" ht="13.5" thickBot="1"/>
    <row r="5" spans="1:9" ht="13.5" thickBot="1">
      <c r="A5" s="40" t="s">
        <v>30</v>
      </c>
      <c r="B5" s="40" t="s">
        <v>33</v>
      </c>
      <c r="C5" s="40" t="s">
        <v>37</v>
      </c>
      <c r="D5" s="40" t="s">
        <v>34</v>
      </c>
      <c r="E5" s="40" t="s">
        <v>35</v>
      </c>
      <c r="F5" s="40" t="s">
        <v>5</v>
      </c>
      <c r="G5" s="40" t="s">
        <v>36</v>
      </c>
      <c r="H5" s="40" t="s">
        <v>10</v>
      </c>
      <c r="I5" s="40" t="s">
        <v>6</v>
      </c>
    </row>
    <row r="7" spans="1:9" ht="12.75">
      <c r="A7" s="1" t="str">
        <f>'Grupo 1'!A1</f>
        <v>Materia XYZ</v>
      </c>
      <c r="B7" s="39">
        <f>'Grupo 1'!C35</f>
        <v>82.19047619047619</v>
      </c>
      <c r="C7" s="39">
        <f>'Grupo 1'!D35</f>
        <v>80.66666666666667</v>
      </c>
      <c r="D7" s="39">
        <f>'Grupo 1'!E35</f>
        <v>0.19047619047619047</v>
      </c>
      <c r="E7" s="39">
        <f>'Grupo 1'!F35</f>
        <v>0.19047619047619047</v>
      </c>
      <c r="F7" s="39">
        <f>'Grupo 1'!H35</f>
        <v>81.64285714285714</v>
      </c>
      <c r="G7" s="39">
        <f>'Grupo 1'!L35</f>
        <v>0.19047619047619047</v>
      </c>
      <c r="H7" s="39">
        <f>'Grupo 1'!N35</f>
        <v>0</v>
      </c>
      <c r="I7" s="39">
        <f>'Grupo 1'!O35</f>
        <v>0.23809523809523808</v>
      </c>
    </row>
    <row r="8" spans="1:9" ht="12.75">
      <c r="A8" s="1" t="str">
        <f>'Grupo 2'!A1</f>
        <v>Grupo 2</v>
      </c>
      <c r="B8" s="39">
        <f>'Grupo 2'!C34</f>
        <v>0</v>
      </c>
      <c r="C8" s="39">
        <f>'Grupo 2'!D34</f>
        <v>0</v>
      </c>
      <c r="D8" s="39">
        <f>'Grupo 2'!E34</f>
        <v>0</v>
      </c>
      <c r="E8" s="39">
        <f>'Grupo 2'!F34</f>
        <v>0</v>
      </c>
      <c r="F8" s="39">
        <f>'Grupo 2'!G34</f>
        <v>0</v>
      </c>
      <c r="G8" s="39">
        <f>'Grupo 2'!K34</f>
        <v>0</v>
      </c>
      <c r="H8" s="39">
        <f>'Grupo 2'!M34</f>
        <v>0</v>
      </c>
      <c r="I8" s="39">
        <f>'Grupo 2'!N34</f>
        <v>0</v>
      </c>
    </row>
    <row r="9" spans="1:9" ht="12.75">
      <c r="A9" s="1" t="str">
        <f>'Grupo 3'!$A$1</f>
        <v>Grupo 3</v>
      </c>
      <c r="B9" s="39">
        <f>'Grupo 3'!C34</f>
        <v>0</v>
      </c>
      <c r="C9" s="39">
        <f>'Grupo 3'!D34</f>
        <v>0</v>
      </c>
      <c r="D9" s="39">
        <f>'Grupo 3'!E34</f>
        <v>0</v>
      </c>
      <c r="E9" s="39">
        <f>'Grupo 3'!F34</f>
        <v>0</v>
      </c>
      <c r="F9" s="39">
        <f>'Grupo 3'!G34</f>
        <v>0</v>
      </c>
      <c r="G9" s="39">
        <f>'Grupo 3'!K34</f>
        <v>0</v>
      </c>
      <c r="H9" s="39">
        <f>'Grupo 3'!M34</f>
        <v>0</v>
      </c>
      <c r="I9" s="39">
        <f>'Grupo 3'!N34</f>
        <v>0</v>
      </c>
    </row>
    <row r="10" spans="1:9" ht="12.75">
      <c r="A10" s="1" t="str">
        <f>'Grupo 4'!A1</f>
        <v>Grupo 4</v>
      </c>
      <c r="B10" s="39">
        <f>'Grupo 4'!C34</f>
        <v>0</v>
      </c>
      <c r="C10" s="39">
        <f>'Grupo 4'!D34</f>
        <v>0</v>
      </c>
      <c r="D10" s="39">
        <f>'Grupo 4'!E34</f>
        <v>0</v>
      </c>
      <c r="E10" s="39">
        <f>'Grupo 4'!F34</f>
        <v>0</v>
      </c>
      <c r="F10" s="39">
        <f>'Grupo 4'!G34</f>
        <v>0</v>
      </c>
      <c r="G10" s="39">
        <f>'Grupo 4'!K34</f>
        <v>0</v>
      </c>
      <c r="H10" s="39">
        <f>'Grupo 4'!M34</f>
        <v>0</v>
      </c>
      <c r="I10" s="39">
        <f>'Grupo 4'!N34</f>
        <v>0</v>
      </c>
    </row>
    <row r="12" spans="1:9" ht="12.75">
      <c r="A12" s="41" t="s">
        <v>38</v>
      </c>
      <c r="B12" s="44">
        <f>IF(COUNTIF(B7:B10,"&gt;0.00")&gt;0,(B7+B8+B9+B10)/COUNTIF(B7:B10,"&gt;0.00"),0)</f>
        <v>0</v>
      </c>
      <c r="C12" s="44">
        <f aca="true" t="shared" si="0" ref="C12:I12">IF(COUNTIF(C7:C10,"&gt;0.00")&gt;0,(C7+C8+C9+C10)/COUNTIF(C7:C10,"&gt;0.00"),0)</f>
        <v>0</v>
      </c>
      <c r="D12" s="44">
        <f t="shared" si="0"/>
        <v>0</v>
      </c>
      <c r="E12" s="44">
        <f t="shared" si="0"/>
        <v>0</v>
      </c>
      <c r="F12" s="44">
        <f t="shared" si="0"/>
        <v>0</v>
      </c>
      <c r="G12" s="44">
        <f t="shared" si="0"/>
        <v>0</v>
      </c>
      <c r="H12" s="44">
        <f t="shared" si="0"/>
        <v>0</v>
      </c>
      <c r="I12" s="44">
        <f t="shared" si="0"/>
        <v>0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</sheetData>
  <sheetProtection password="D28E" sheet="1" objects="1" scenarios="1"/>
  <hyperlinks>
    <hyperlink ref="F2" r:id="rId1" display="www.betasoftmx.com"/>
  </hyperlinks>
  <printOptions/>
  <pageMargins left="0.75" right="0.75" top="1" bottom="1" header="0" footer="0"/>
  <pageSetup horizontalDpi="300" verticalDpi="3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Calificaciones</dc:title>
  <dc:subject/>
  <dc:creator>César Antonio Betancourt Alvarez</dc:creator>
  <cp:keywords/>
  <dc:description/>
  <cp:lastModifiedBy>pc</cp:lastModifiedBy>
  <dcterms:created xsi:type="dcterms:W3CDTF">2001-10-14T22:15:52Z</dcterms:created>
  <dcterms:modified xsi:type="dcterms:W3CDTF">2013-04-10T12:53:41Z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